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8.xml"/>
  <Override ContentType="application/vnd.openxmlformats-officedocument.drawing+xml" PartName="/xl/drawings/worksheetdrawing9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6.xml"/>
  <Override ContentType="application/vnd.openxmlformats-officedocument.drawing+xml" PartName="/xl/drawings/worksheetdrawing2.xml"/>
  <Override ContentType="application/vnd.openxmlformats-officedocument.drawing+xml" PartName="/xl/drawings/worksheetdrawing11.xml"/>
  <Override ContentType="application/vnd.openxmlformats-officedocument.drawing+xml" PartName="/xl/drawings/worksheetdrawing5.xml"/>
  <Override ContentType="application/vnd.openxmlformats-officedocument.drawing+xml" PartName="/xl/drawings/worksheetdrawing15.xml"/>
  <Override ContentType="application/vnd.openxmlformats-officedocument.drawing+xml" PartName="/xl/drawings/worksheetdrawing13.xml"/>
  <Override ContentType="application/vnd.openxmlformats-officedocument.drawing+xml" PartName="/xl/drawings/worksheetdrawing4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6.xml"/>
  <Override ContentType="application/vnd.openxmlformats-officedocument.drawing+xml" PartName="/xl/drawings/worksheetdrawing3.xml"/>
  <Override ContentType="application/vnd.openxmlformats-officedocument.drawing+xml" PartName="/xl/drawings/worksheetdrawing14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16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Sheet2" sheetId="15" r:id="rId17"/>
    <sheet state="visible" name="Sheet3" sheetId="16" r:id="rId18"/>
  </sheets>
  <definedNames/>
  <calcPr/>
</workbook>
</file>

<file path=xl/sharedStrings.xml><?xml version="1.0" encoding="utf-8"?>
<sst xmlns="http://schemas.openxmlformats.org/spreadsheetml/2006/main" count="243" uniqueCount="106">
  <si>
    <t>Date</t>
  </si>
  <si>
    <t>Description</t>
  </si>
  <si>
    <t>Quantity</t>
  </si>
  <si>
    <t>+</t>
  </si>
  <si>
    <t>in Us Dolar</t>
  </si>
  <si>
    <t xml:space="preserve"> in Rupiah</t>
  </si>
  <si>
    <t>1 Dolar Equal =</t>
  </si>
  <si>
    <t>Retrieving data. Wait a few seconds and try to cut or copy again.</t>
  </si>
  <si>
    <t>-</t>
  </si>
  <si>
    <t>Fund from May  (Actual Fund in Rupiah)</t>
  </si>
  <si>
    <t>Paypal Withdraw (Actual Fund in Rupiah)</t>
  </si>
  <si>
    <t xml:space="preserve">Payment Video illustration </t>
  </si>
  <si>
    <t>Amount</t>
  </si>
  <si>
    <t>Payment Video Illustration</t>
  </si>
  <si>
    <t>Internet Payment</t>
  </si>
  <si>
    <t>subcribing Adobe after Effect CC monthly</t>
  </si>
  <si>
    <t>Fund from June (Actual Fund in IDR)</t>
  </si>
  <si>
    <t>Pc Specification</t>
  </si>
  <si>
    <t>PC Amd Am3, Ddr 3 8gg</t>
  </si>
  <si>
    <t>subcribing Adobe  CC monthly (purchase in IDR)</t>
  </si>
  <si>
    <t>Surah an-nas</t>
  </si>
  <si>
    <t>MB Asus M5A78L-M</t>
  </si>
  <si>
    <t>internet(purchase in IDR)</t>
  </si>
  <si>
    <t>Fund from March (Actual Fund in Rupiah)</t>
  </si>
  <si>
    <t>electricity (purchase in IDR)</t>
  </si>
  <si>
    <t>Fund from september (Actual Fund in IDR)</t>
  </si>
  <si>
    <t>Salary Payment</t>
  </si>
  <si>
    <t>Fund from december(Actual Fund in IDR)</t>
  </si>
  <si>
    <t>Fund from october (Actual Fund in IDR)</t>
  </si>
  <si>
    <t>donation</t>
  </si>
  <si>
    <t>Fund from June (Actual Fund in Rupiah-&gt;US Dolar)</t>
  </si>
  <si>
    <t>subcribing Adobe  CC monthly</t>
  </si>
  <si>
    <t>Salary</t>
  </si>
  <si>
    <t>telephone+unlimited internet</t>
  </si>
  <si>
    <t>electricity</t>
  </si>
  <si>
    <t>subcribing Adobe CC monthly (purchase in IDR)</t>
  </si>
  <si>
    <t>donasi</t>
  </si>
  <si>
    <t>Bolt internet</t>
  </si>
  <si>
    <t>Donation</t>
  </si>
  <si>
    <t>fund from march</t>
  </si>
  <si>
    <t>fund from April</t>
  </si>
  <si>
    <t>intuos pen touch medium</t>
  </si>
  <si>
    <t>Computer Amd Fx 8350, VGA DAR7240 2GB, HD 1TB seagate</t>
  </si>
  <si>
    <t>MotherBoard Asus MSA78LM, Memory 8GB Vgen 12800</t>
  </si>
  <si>
    <t>increase elecrical power to 2200  (Purchase in IDR)</t>
  </si>
  <si>
    <t>Total</t>
  </si>
  <si>
    <t>salary(purchase in IDR)</t>
  </si>
  <si>
    <t>Fund From Western Union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</si>
  <si>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</si>
  <si>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</si>
  <si>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</si>
  <si>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</si>
  <si>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</si>
  <si>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</si>
  <si>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</si>
  <si>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</si>
  <si>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</si>
  <si>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</si>
  <si>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</si>
  <si>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</si>
  <si>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</si>
  <si>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</si>
  <si>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</si>
  <si>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</si>
  <si>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</si>
  <si>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</si>
  <si>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</si>
  <si>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</si>
  <si>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</si>
  <si>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</si>
  <si>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</si>
  <si>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DVDRW</t>
  </si>
  <si>
    <t>UPS Ica 700va</t>
  </si>
  <si>
    <t>surah Al-maun</t>
  </si>
  <si>
    <t>surah Al-Quraisy</t>
  </si>
  <si>
    <t xml:space="preserve">surah Al-Feel </t>
  </si>
  <si>
    <t xml:space="preserve">Surah Al-adiyah </t>
  </si>
  <si>
    <t>Fund-Studio Expenses =  (actual Fund in IDR)</t>
  </si>
  <si>
    <t>Electricity</t>
  </si>
  <si>
    <t>salary(in IDR)</t>
  </si>
  <si>
    <t>monitor LG 20' m203, chasung dazumba 808, psv psp 600 watt</t>
  </si>
  <si>
    <t>keybard logitech, dvd room, windows 8</t>
  </si>
  <si>
    <t>UPS ICA cp 700</t>
  </si>
  <si>
    <t xml:space="preserve">withdraw from Paypal </t>
  </si>
  <si>
    <t>internet bolt(purchase in IDR)</t>
  </si>
  <si>
    <t>PaypalBalance From Gofundme(in US Dolar)</t>
  </si>
  <si>
    <t xml:space="preserve">Fund - Studio Expenses =  </t>
  </si>
  <si>
    <t>(Fund-studio expense)</t>
  </si>
  <si>
    <t>22.136,89</t>
  </si>
  <si>
    <t>poster design</t>
  </si>
  <si>
    <t>Paypal Balance fro Gofundme</t>
  </si>
  <si>
    <t>speaker</t>
  </si>
  <si>
    <t>cable roll</t>
  </si>
  <si>
    <t>bolt internet</t>
  </si>
  <si>
    <t>SoundCloud Subscribtion for NAK audio(purchase in Dollar)</t>
  </si>
  <si>
    <t>Poster Design</t>
  </si>
  <si>
    <t>1$ =Rp11577</t>
  </si>
  <si>
    <t>vimeo Upgrade</t>
  </si>
  <si>
    <t>1$ =Rp11363.64</t>
  </si>
  <si>
    <t>paypal balance from Gofund me</t>
  </si>
  <si>
    <t>Poster</t>
  </si>
  <si>
    <t>Audio-Studio equipment (understanding Quran Project)</t>
  </si>
  <si>
    <t>mic&amp; speaker</t>
  </si>
  <si>
    <t>other expense</t>
  </si>
  <si>
    <t>Fund from Patreon</t>
  </si>
  <si>
    <t>paypal balance from Gofundme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</si>
</sst>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</numFmts>
  <fonts count="17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>
      <b/>
      <color rgb="FF333333"/>
    </font>
    <font>
      <sz val="10.0"/>
      <color rgb="FF0000FF"/>
    </font>
    <font/>
    <font>
      <color rgb="FFFF0000"/>
    </font>
    <font>
      <b/>
      <color rgb="FF000000"/>
    </font>
    <font>
      <sz val="10.0"/>
      <color rgb="FF000000"/>
    </font>
    <font>
      <color rgb="FF000000"/>
    </font>
    <font>
      <b/>
      <sz val="10.0"/>
    </font>
    <font>
      <sz val="11.0"/>
      <color rgb="FFFF0000"/>
    </font>
    <font>
      <sz val="9.0"/>
      <color rgb="FFFF0000"/>
    </font>
    <font>
      <b/>
      <sz val="10.0"/>
      <color rgb="FF000000"/>
    </font>
    <font>
      <b/>
      <color rgb="FFFF0000"/>
    </font>
  </fonts>
  <fills count="9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CFE2F3"/>
        <bgColor rgb="FFCFE2F3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</fills>
  <borders count="25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211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horizontal="center"/>
    </xf>
    <xf borderId="4" fillId="2" fontId="1" numFmtId="0" xfId="0" applyAlignment="1" applyBorder="1" applyFont="1">
      <alignment/>
    </xf>
    <xf borderId="0" fillId="0" fontId="1" numFmtId="0" xfId="0" applyFont="1"/>
    <xf borderId="5" fillId="0" fontId="1" numFmtId="0" xfId="0" applyBorder="1" applyFont="1"/>
    <xf borderId="5" fillId="0" fontId="1" numFmtId="0" xfId="0" applyAlignment="1" applyBorder="1" applyFont="1">
      <alignment/>
    </xf>
    <xf borderId="6" fillId="0" fontId="1" numFmtId="0" xfId="0" applyBorder="1" applyFont="1"/>
    <xf borderId="0" fillId="2" fontId="1" numFmtId="0" xfId="0" applyBorder="1" applyFont="1"/>
    <xf borderId="0" fillId="0" fontId="1" numFmtId="0" xfId="0" applyAlignment="1" applyFont="1">
      <alignment/>
    </xf>
    <xf borderId="7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8" fillId="0" fontId="1" numFmtId="0" xfId="0" applyBorder="1" applyFont="1"/>
    <xf borderId="0" fillId="2" fontId="1" numFmtId="0" xfId="0" applyAlignment="1" applyBorder="1" applyFont="1">
      <alignment horizontal="center"/>
    </xf>
    <xf borderId="9" fillId="0" fontId="1" numFmtId="0" xfId="0" applyBorder="1" applyFont="1"/>
    <xf borderId="8" fillId="0" fontId="1" numFmtId="0" xfId="0" applyAlignment="1" applyBorder="1" applyFont="1">
      <alignment/>
    </xf>
    <xf borderId="9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10" fillId="0" fontId="1" numFmtId="0" xfId="0" applyBorder="1" applyFont="1"/>
    <xf borderId="11" fillId="0" fontId="1" numFmtId="0" xfId="0" applyBorder="1" applyFont="1"/>
    <xf borderId="12" fillId="0" fontId="1" numFmtId="0" xfId="0" applyAlignment="1" applyBorder="1" applyFont="1">
      <alignment horizontal="center"/>
    </xf>
    <xf borderId="9" fillId="0" fontId="1" numFmtId="165" xfId="0" applyBorder="1" applyFont="1" applyNumberFormat="1"/>
    <xf borderId="5" fillId="0" fontId="1" numFmtId="14" xfId="0" applyAlignment="1" applyBorder="1" applyFont="1" applyNumberFormat="1">
      <alignment/>
    </xf>
    <xf borderId="6" fillId="0" fontId="1" numFmtId="0" xfId="0" applyAlignment="1" applyBorder="1" applyFont="1">
      <alignment/>
    </xf>
    <xf borderId="9" fillId="0" fontId="3" numFmtId="164" xfId="0" applyAlignment="1" applyBorder="1" applyFont="1" applyNumberFormat="1">
      <alignment/>
    </xf>
    <xf borderId="0" fillId="0" fontId="4" numFmtId="166" xfId="0" applyAlignment="1" applyFont="1" applyNumberFormat="1">
      <alignment horizontal="right"/>
    </xf>
    <xf borderId="13" fillId="3" fontId="5" numFmtId="164" xfId="0" applyAlignment="1" applyBorder="1" applyFill="1" applyFont="1" applyNumberFormat="1">
      <alignment horizontal="right" wrapText="1"/>
    </xf>
    <xf borderId="13" fillId="0" fontId="1" numFmtId="0" xfId="0" applyBorder="1" applyFont="1"/>
    <xf borderId="5" fillId="3" fontId="2" numFmtId="14" xfId="0" applyAlignment="1" applyBorder="1" applyFont="1" applyNumberFormat="1">
      <alignment wrapText="1"/>
    </xf>
    <xf borderId="13" fillId="0" fontId="1" numFmtId="164" xfId="0" applyAlignment="1" applyBorder="1" applyFont="1" applyNumberFormat="1">
      <alignment/>
    </xf>
    <xf borderId="13" fillId="0" fontId="0" numFmtId="167" xfId="0" applyAlignment="1" applyBorder="1" applyFont="1" applyNumberFormat="1">
      <alignment horizontal="right"/>
    </xf>
    <xf borderId="13" fillId="0" fontId="1" numFmtId="0" xfId="0" applyAlignment="1" applyBorder="1" applyFont="1">
      <alignment/>
    </xf>
    <xf borderId="13" fillId="0" fontId="1" numFmtId="166" xfId="0" applyBorder="1" applyFont="1" applyNumberFormat="1"/>
    <xf borderId="4" fillId="4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5" fillId="0" fontId="3" numFmtId="0" xfId="0" applyAlignment="1" applyBorder="1" applyFont="1">
      <alignment/>
    </xf>
    <xf borderId="13" fillId="0" fontId="3" numFmtId="164" xfId="0" applyAlignment="1" applyBorder="1" applyFont="1" applyNumberFormat="1">
      <alignment/>
    </xf>
    <xf borderId="13" fillId="0" fontId="3" numFmtId="166" xfId="0" applyAlignment="1" applyBorder="1" applyFont="1" applyNumberFormat="1">
      <alignment horizontal="right"/>
    </xf>
    <xf borderId="4" fillId="0" fontId="1" numFmtId="0" xfId="0" applyAlignment="1" applyBorder="1" applyFont="1">
      <alignment/>
    </xf>
    <xf borderId="0" fillId="0" fontId="1" numFmtId="165" xfId="0" applyFont="1" applyNumberFormat="1"/>
    <xf borderId="6" fillId="0" fontId="3" numFmtId="0" xfId="0" applyAlignment="1" applyBorder="1" applyFont="1">
      <alignment/>
    </xf>
    <xf borderId="0" fillId="0" fontId="1" numFmtId="164" xfId="0" applyFont="1" applyNumberFormat="1"/>
    <xf borderId="0" fillId="0" fontId="1" numFmtId="165" xfId="0" applyAlignment="1" applyFont="1" applyNumberFormat="1">
      <alignment/>
    </xf>
    <xf borderId="4" fillId="3" fontId="6" numFmtId="166" xfId="0" applyAlignment="1" applyBorder="1" applyFont="1" applyNumberFormat="1">
      <alignment horizontal="right" wrapText="1"/>
    </xf>
    <xf borderId="0" fillId="4" fontId="1" numFmtId="0" xfId="0" applyAlignment="1" applyFont="1">
      <alignment/>
    </xf>
    <xf borderId="5" fillId="0" fontId="7" numFmtId="14" xfId="0" applyAlignment="1" applyBorder="1" applyFont="1" applyNumberFormat="1">
      <alignment wrapText="1"/>
    </xf>
    <xf borderId="0" fillId="0" fontId="8" numFmtId="0" xfId="0" applyAlignment="1" applyFont="1">
      <alignment wrapText="1"/>
    </xf>
    <xf borderId="0" fillId="0" fontId="4" numFmtId="165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9" fillId="0" fontId="1" numFmtId="165" xfId="0" applyAlignment="1" applyBorder="1" applyFont="1" applyNumberFormat="1">
      <alignment/>
    </xf>
    <xf borderId="6" fillId="0" fontId="7" numFmtId="0" xfId="0" applyAlignment="1" applyBorder="1" applyFont="1">
      <alignment wrapText="1"/>
    </xf>
    <xf borderId="0" fillId="0" fontId="2" numFmtId="164" xfId="0" applyAlignment="1" applyFont="1" applyNumberFormat="1">
      <alignment wrapText="1"/>
    </xf>
    <xf borderId="4" fillId="0" fontId="1" numFmtId="0" xfId="0" applyBorder="1" applyFont="1"/>
    <xf borderId="6" fillId="3" fontId="0" numFmtId="0" xfId="0" applyBorder="1" applyFont="1"/>
    <xf borderId="5" fillId="3" fontId="0" numFmtId="0" xfId="0" applyAlignment="1" applyBorder="1" applyFont="1">
      <alignment/>
    </xf>
    <xf borderId="13" fillId="3" fontId="9" numFmtId="164" xfId="0" applyAlignment="1" applyBorder="1" applyFont="1" applyNumberFormat="1">
      <alignment horizontal="right" wrapText="1"/>
    </xf>
    <xf borderId="13" fillId="3" fontId="0" numFmtId="0" xfId="0" applyBorder="1" applyFont="1"/>
    <xf borderId="4" fillId="3" fontId="0" numFmtId="0" xfId="0" applyBorder="1" applyFont="1"/>
    <xf borderId="4" fillId="0" fontId="1" numFmtId="164" xfId="0" applyAlignment="1" applyBorder="1" applyFont="1" applyNumberFormat="1">
      <alignment/>
    </xf>
    <xf borderId="13" fillId="0" fontId="1" numFmtId="166" xfId="0" applyAlignment="1" applyBorder="1" applyFont="1" applyNumberFormat="1">
      <alignment/>
    </xf>
    <xf borderId="4" fillId="0" fontId="1" numFmtId="166" xfId="0" applyAlignment="1" applyBorder="1" applyFont="1" applyNumberFormat="1">
      <alignment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4" fillId="2" fontId="1" numFmtId="0" xfId="0" applyAlignment="1" applyBorder="1" applyFont="1">
      <alignment horizontal="center"/>
    </xf>
    <xf borderId="13" fillId="0" fontId="3" numFmtId="166" xfId="0" applyAlignment="1" applyBorder="1" applyFont="1" applyNumberFormat="1">
      <alignment/>
    </xf>
    <xf borderId="13" fillId="0" fontId="1" numFmtId="167" xfId="0" applyAlignment="1" applyBorder="1" applyFont="1" applyNumberFormat="1">
      <alignment horizontal="right"/>
    </xf>
    <xf borderId="6" fillId="2" fontId="3" numFmtId="0" xfId="0" applyAlignment="1" applyBorder="1" applyFont="1">
      <alignment/>
    </xf>
    <xf borderId="13" fillId="2" fontId="3" numFmtId="164" xfId="0" applyAlignment="1" applyBorder="1" applyFont="1" applyNumberFormat="1">
      <alignment/>
    </xf>
    <xf borderId="13" fillId="2" fontId="0" numFmtId="166" xfId="0" applyAlignment="1" applyBorder="1" applyFont="1" applyNumberFormat="1">
      <alignment/>
    </xf>
    <xf borderId="4" fillId="2" fontId="1" numFmtId="166" xfId="0" applyAlignment="1" applyBorder="1" applyFont="1" applyNumberFormat="1">
      <alignment/>
    </xf>
    <xf borderId="0" fillId="3" fontId="1" numFmtId="0" xfId="0" applyAlignment="1" applyFont="1">
      <alignment/>
    </xf>
    <xf borderId="0" fillId="3" fontId="4" numFmtId="0" xfId="0" applyAlignment="1" applyFont="1">
      <alignment wrapText="1"/>
    </xf>
    <xf borderId="4" fillId="0" fontId="1" numFmtId="166" xfId="0" applyBorder="1" applyFont="1" applyNumberFormat="1"/>
    <xf borderId="0" fillId="3" fontId="2" numFmtId="14" xfId="0" applyAlignment="1" applyFont="1" applyNumberFormat="1">
      <alignment wrapText="1"/>
    </xf>
    <xf borderId="5" fillId="0" fontId="0" numFmtId="0" xfId="0" applyAlignment="1" applyBorder="1" applyFont="1">
      <alignment/>
    </xf>
    <xf borderId="13" fillId="3" fontId="4" numFmtId="166" xfId="0" applyAlignment="1" applyBorder="1" applyFont="1" applyNumberFormat="1">
      <alignment horizontal="right" wrapText="1"/>
    </xf>
    <xf borderId="6" fillId="2" fontId="11" numFmtId="14" xfId="0" applyAlignment="1" applyBorder="1" applyFont="1" applyNumberFormat="1">
      <alignment wrapText="1"/>
    </xf>
    <xf borderId="6" fillId="3" fontId="10" numFmtId="14" xfId="0" applyAlignment="1" applyBorder="1" applyFont="1" applyNumberFormat="1">
      <alignment wrapText="1"/>
    </xf>
    <xf borderId="4" fillId="3" fontId="0" numFmtId="0" xfId="0" applyAlignment="1" applyBorder="1" applyFont="1">
      <alignment/>
    </xf>
    <xf borderId="4" fillId="3" fontId="0" numFmtId="164" xfId="0" applyAlignment="1" applyBorder="1" applyFont="1" applyNumberFormat="1">
      <alignment/>
    </xf>
    <xf borderId="4" fillId="3" fontId="10" numFmtId="166" xfId="0" applyAlignment="1" applyBorder="1" applyFont="1" applyNumberFormat="1">
      <alignment horizontal="right" wrapText="1"/>
    </xf>
    <xf borderId="4" fillId="3" fontId="0" numFmtId="166" xfId="0" applyAlignment="1" applyBorder="1" applyFont="1" applyNumberFormat="1">
      <alignment/>
    </xf>
    <xf borderId="6" fillId="3" fontId="0" numFmtId="14" xfId="0" applyAlignment="1" applyBorder="1" applyFont="1" applyNumberFormat="1">
      <alignment/>
    </xf>
    <xf borderId="0" fillId="3" fontId="10" numFmtId="0" xfId="0" applyAlignment="1" applyFont="1">
      <alignment wrapText="1"/>
    </xf>
    <xf borderId="0" fillId="0" fontId="2" numFmtId="0" xfId="0" applyAlignment="1" applyFont="1">
      <alignment wrapText="1"/>
    </xf>
    <xf borderId="6" fillId="0" fontId="1" numFmtId="0" xfId="0" applyAlignment="1" applyBorder="1" applyFont="1">
      <alignment horizontal="right"/>
    </xf>
    <xf borderId="14" fillId="0" fontId="1" numFmtId="0" xfId="0" applyBorder="1" applyFont="1"/>
    <xf borderId="0" fillId="3" fontId="4" numFmtId="166" xfId="0" applyAlignment="1" applyFont="1" applyNumberFormat="1">
      <alignment horizontal="right" wrapText="1"/>
    </xf>
    <xf borderId="5" fillId="0" fontId="8" numFmtId="0" xfId="0" applyAlignment="1" applyBorder="1" applyFont="1">
      <alignment wrapText="1"/>
    </xf>
    <xf borderId="6" fillId="0" fontId="8" numFmtId="164" xfId="0" applyAlignment="1" applyBorder="1" applyFont="1" applyNumberFormat="1">
      <alignment wrapText="1"/>
    </xf>
    <xf borderId="6" fillId="0" fontId="0" numFmtId="0" xfId="0" applyAlignment="1" applyBorder="1" applyFont="1">
      <alignment/>
    </xf>
    <xf borderId="6" fillId="0" fontId="8" numFmtId="0" xfId="0" applyAlignment="1" applyBorder="1" applyFont="1">
      <alignment wrapText="1"/>
    </xf>
    <xf borderId="0" fillId="0" fontId="2" numFmtId="166" xfId="0" applyAlignment="1" applyFont="1" applyNumberFormat="1">
      <alignment wrapText="1"/>
    </xf>
    <xf borderId="6" fillId="0" fontId="3" numFmtId="0" xfId="0" applyAlignment="1" applyBorder="1" applyFont="1">
      <alignment horizontal="right"/>
    </xf>
    <xf borderId="0" fillId="0" fontId="4" numFmtId="166" xfId="0" applyAlignment="1" applyFont="1" applyNumberFormat="1">
      <alignment wrapText="1"/>
    </xf>
    <xf borderId="15" fillId="0" fontId="1" numFmtId="0" xfId="0" applyBorder="1" applyFont="1"/>
    <xf borderId="0" fillId="0" fontId="7" numFmtId="14" xfId="0" applyAlignment="1" applyFont="1" applyNumberFormat="1">
      <alignment wrapText="1"/>
    </xf>
    <xf borderId="6" fillId="0" fontId="7" numFmtId="0" xfId="0" applyAlignment="1" applyBorder="1" applyFont="1">
      <alignment wrapText="1"/>
    </xf>
    <xf borderId="15" fillId="0" fontId="0" numFmtId="0" xfId="0" applyAlignment="1" applyBorder="1" applyFont="1">
      <alignment/>
    </xf>
    <xf borderId="9" fillId="0" fontId="3" numFmtId="0" xfId="0" applyBorder="1" applyFont="1"/>
    <xf borderId="16" fillId="0" fontId="1" numFmtId="0" xfId="0" applyBorder="1" applyFont="1"/>
    <xf borderId="17" fillId="0" fontId="1" numFmtId="0" xfId="0" applyBorder="1" applyFont="1"/>
    <xf borderId="13" fillId="0" fontId="0" numFmtId="164" xfId="0" applyAlignment="1" applyBorder="1" applyFont="1" applyNumberFormat="1">
      <alignment/>
    </xf>
    <xf borderId="13" fillId="0" fontId="0" numFmtId="166" xfId="0" applyAlignment="1" applyBorder="1" applyFont="1" applyNumberFormat="1">
      <alignment/>
    </xf>
    <xf borderId="6" fillId="3" fontId="0" numFmtId="0" xfId="0" applyAlignment="1" applyBorder="1" applyFont="1">
      <alignment/>
    </xf>
    <xf borderId="13" fillId="3" fontId="0" numFmtId="164" xfId="0" applyAlignment="1" applyBorder="1" applyFont="1" applyNumberFormat="1">
      <alignment/>
    </xf>
    <xf borderId="4" fillId="3" fontId="2" numFmtId="166" xfId="0" applyAlignment="1" applyBorder="1" applyFont="1" applyNumberFormat="1">
      <alignment wrapText="1"/>
    </xf>
    <xf borderId="6" fillId="0" fontId="7" numFmtId="14" xfId="0" applyAlignment="1" applyBorder="1" applyFont="1" applyNumberFormat="1">
      <alignment wrapText="1"/>
    </xf>
    <xf borderId="13" fillId="3" fontId="0" numFmtId="166" xfId="0" applyAlignment="1" applyBorder="1" applyFont="1" applyNumberFormat="1">
      <alignment/>
    </xf>
    <xf borderId="6" fillId="3" fontId="3" numFmtId="14" xfId="0" applyAlignment="1" applyBorder="1" applyFont="1" applyNumberFormat="1">
      <alignment/>
    </xf>
    <xf borderId="5" fillId="3" fontId="3" numFmtId="0" xfId="0" applyAlignment="1" applyBorder="1" applyFont="1">
      <alignment/>
    </xf>
    <xf borderId="6" fillId="3" fontId="3" numFmtId="0" xfId="0" applyAlignment="1" applyBorder="1" applyFont="1">
      <alignment/>
    </xf>
    <xf borderId="5" fillId="2" fontId="10" numFmtId="0" xfId="0" applyAlignment="1" applyBorder="1" applyFont="1">
      <alignment wrapText="1"/>
    </xf>
    <xf borderId="6" fillId="2" fontId="11" numFmtId="0" xfId="0" applyAlignment="1" applyBorder="1" applyFont="1">
      <alignment wrapText="1"/>
    </xf>
    <xf borderId="13" fillId="0" fontId="0" numFmtId="166" xfId="0" applyAlignment="1" applyBorder="1" applyFont="1" applyNumberFormat="1">
      <alignment horizontal="right"/>
    </xf>
    <xf borderId="13" fillId="2" fontId="0" numFmtId="164" xfId="0" applyAlignment="1" applyBorder="1" applyFont="1" applyNumberFormat="1">
      <alignment/>
    </xf>
    <xf borderId="4" fillId="0" fontId="0" numFmtId="0" xfId="0" applyAlignment="1" applyBorder="1" applyFont="1">
      <alignment/>
    </xf>
    <xf borderId="4" fillId="5" fontId="12" numFmtId="164" xfId="0" applyAlignment="1" applyBorder="1" applyFill="1" applyFont="1" applyNumberFormat="1">
      <alignment wrapText="1"/>
    </xf>
    <xf borderId="4" fillId="5" fontId="12" numFmtId="166" xfId="0" applyAlignment="1" applyBorder="1" applyFont="1" applyNumberFormat="1">
      <alignment wrapText="1"/>
    </xf>
    <xf borderId="1" fillId="0" fontId="1" numFmtId="14" xfId="0" applyAlignment="1" applyBorder="1" applyFont="1" applyNumberFormat="1">
      <alignment/>
    </xf>
    <xf borderId="5" fillId="3" fontId="2" numFmtId="0" xfId="0" applyAlignment="1" applyBorder="1" applyFont="1">
      <alignment wrapText="1"/>
    </xf>
    <xf borderId="1" fillId="0" fontId="1" numFmtId="0" xfId="0" applyBorder="1" applyFont="1"/>
    <xf borderId="1" fillId="3" fontId="5" numFmtId="164" xfId="0" applyAlignment="1" applyBorder="1" applyFont="1" applyNumberFormat="1">
      <alignment horizontal="right" wrapText="1"/>
    </xf>
    <xf borderId="6" fillId="0" fontId="1" numFmtId="165" xfId="0" applyBorder="1" applyFont="1" applyNumberFormat="1"/>
    <xf borderId="6" fillId="0" fontId="3" numFmtId="164" xfId="0" applyAlignment="1" applyBorder="1" applyFont="1" applyNumberFormat="1">
      <alignment/>
    </xf>
    <xf borderId="13" fillId="0" fontId="1" numFmtId="165" xfId="0" applyBorder="1" applyFont="1" applyNumberFormat="1"/>
    <xf borderId="18" fillId="0" fontId="1" numFmtId="0" xfId="0" applyAlignment="1" applyBorder="1" applyFont="1">
      <alignment/>
    </xf>
    <xf borderId="19" fillId="0" fontId="1" numFmtId="0" xfId="0" applyAlignment="1" applyBorder="1" applyFont="1">
      <alignment/>
    </xf>
    <xf borderId="18" fillId="0" fontId="1" numFmtId="0" xfId="0" applyBorder="1" applyFont="1"/>
    <xf borderId="19" fillId="3" fontId="3" numFmtId="164" xfId="0" applyAlignment="1" applyBorder="1" applyFont="1" applyNumberFormat="1">
      <alignment/>
    </xf>
    <xf borderId="19" fillId="0" fontId="1" numFmtId="0" xfId="0" applyBorder="1" applyFont="1"/>
    <xf borderId="19" fillId="6" fontId="0" numFmtId="164" xfId="0" applyBorder="1" applyFill="1" applyFont="1" applyNumberFormat="1"/>
    <xf borderId="20" fillId="0" fontId="1" numFmtId="165" xfId="0" applyBorder="1" applyFont="1" applyNumberFormat="1"/>
    <xf borderId="0" fillId="0" fontId="1" numFmtId="0" xfId="0" applyAlignment="1" applyFont="1">
      <alignment horizontal="left"/>
    </xf>
    <xf borderId="0" fillId="0" fontId="7" numFmtId="0" xfId="0" applyAlignment="1" applyFont="1">
      <alignment wrapText="1"/>
    </xf>
    <xf borderId="0" fillId="3" fontId="2" numFmtId="166" xfId="0" applyAlignment="1" applyFont="1" applyNumberFormat="1">
      <alignment wrapText="1"/>
    </xf>
    <xf borderId="13" fillId="0" fontId="1" numFmtId="165" xfId="0" applyAlignment="1" applyBorder="1" applyFont="1" applyNumberFormat="1">
      <alignment/>
    </xf>
    <xf borderId="6" fillId="0" fontId="11" numFmtId="164" xfId="0" applyAlignment="1" applyBorder="1" applyFont="1" applyNumberFormat="1">
      <alignment wrapText="1"/>
    </xf>
    <xf borderId="1" fillId="0" fontId="0" numFmtId="0" xfId="0" applyAlignment="1" applyBorder="1" applyFont="1">
      <alignment/>
    </xf>
    <xf borderId="21" fillId="0" fontId="0" numFmtId="164" xfId="0" applyBorder="1" applyFont="1" applyNumberFormat="1"/>
    <xf borderId="4" fillId="2" fontId="0" numFmtId="166" xfId="0" applyAlignment="1" applyBorder="1" applyFont="1" applyNumberFormat="1">
      <alignment/>
    </xf>
    <xf borderId="13" fillId="3" fontId="3" numFmtId="164" xfId="0" applyAlignment="1" applyBorder="1" applyFont="1" applyNumberFormat="1">
      <alignment/>
    </xf>
    <xf borderId="13" fillId="3" fontId="3" numFmtId="166" xfId="0" applyAlignment="1" applyBorder="1" applyFont="1" applyNumberFormat="1">
      <alignment/>
    </xf>
    <xf borderId="13" fillId="3" fontId="13" numFmtId="164" xfId="0" applyAlignment="1" applyBorder="1" applyFont="1" applyNumberFormat="1">
      <alignment wrapText="1"/>
    </xf>
    <xf borderId="13" fillId="3" fontId="3" numFmtId="166" xfId="0" applyAlignment="1" applyBorder="1" applyFont="1" applyNumberFormat="1">
      <alignment horizontal="right"/>
    </xf>
    <xf borderId="15" fillId="0" fontId="1" numFmtId="0" xfId="0" applyAlignment="1" applyBorder="1" applyFont="1">
      <alignment/>
    </xf>
    <xf borderId="6" fillId="3" fontId="8" numFmtId="14" xfId="0" applyAlignment="1" applyBorder="1" applyFont="1" applyNumberFormat="1">
      <alignment wrapText="1"/>
    </xf>
    <xf borderId="18" fillId="0" fontId="1" numFmtId="14" xfId="0" applyAlignment="1" applyBorder="1" applyFont="1" applyNumberFormat="1">
      <alignment/>
    </xf>
    <xf borderId="14" fillId="3" fontId="3" numFmtId="164" xfId="0" applyAlignment="1" applyBorder="1" applyFont="1" applyNumberFormat="1">
      <alignment/>
    </xf>
    <xf borderId="4" fillId="3" fontId="2" numFmtId="164" xfId="0" applyAlignment="1" applyBorder="1" applyFont="1" applyNumberFormat="1">
      <alignment wrapText="1"/>
    </xf>
    <xf borderId="22" fillId="0" fontId="1" numFmtId="0" xfId="0" applyBorder="1" applyFont="1"/>
    <xf borderId="14" fillId="0" fontId="1" numFmtId="14" xfId="0" applyAlignment="1" applyBorder="1" applyFont="1" applyNumberFormat="1">
      <alignment/>
    </xf>
    <xf borderId="19" fillId="0" fontId="3" numFmtId="164" xfId="0" applyAlignment="1" applyBorder="1" applyFont="1" applyNumberFormat="1">
      <alignment/>
    </xf>
    <xf borderId="23" fillId="6" fontId="0" numFmtId="164" xfId="0" applyBorder="1" applyFont="1" applyNumberFormat="1"/>
    <xf borderId="23" fillId="6" fontId="1" numFmtId="164" xfId="0" applyBorder="1" applyFont="1" applyNumberFormat="1"/>
    <xf borderId="24" fillId="0" fontId="1" numFmtId="0" xfId="0" applyBorder="1" applyFont="1"/>
    <xf borderId="24" fillId="0" fontId="1" numFmtId="0" xfId="0" applyBorder="1" applyFont="1"/>
    <xf borderId="23" fillId="0" fontId="1" numFmtId="0" xfId="0" applyBorder="1" applyFont="1"/>
    <xf borderId="15" fillId="0" fontId="0" numFmtId="164" xfId="0" applyBorder="1" applyFont="1" applyNumberFormat="1"/>
    <xf borderId="23" fillId="0" fontId="3" numFmtId="164" xfId="0" applyBorder="1" applyFont="1" applyNumberFormat="1"/>
    <xf borderId="0" fillId="0" fontId="1" numFmtId="0" xfId="0" applyAlignment="1" applyFont="1">
      <alignment horizontal="left"/>
    </xf>
    <xf borderId="6" fillId="3" fontId="8" numFmtId="0" xfId="0" applyAlignment="1" applyBorder="1" applyFont="1">
      <alignment wrapText="1"/>
    </xf>
    <xf borderId="4" fillId="7" fontId="14" numFmtId="166" xfId="0" applyAlignment="1" applyBorder="1" applyFill="1" applyFont="1" applyNumberFormat="1">
      <alignment horizontal="right" wrapText="1"/>
    </xf>
    <xf borderId="5" fillId="3" fontId="10" numFmtId="0" xfId="0" applyAlignment="1" applyBorder="1" applyFont="1">
      <alignment wrapText="1"/>
    </xf>
    <xf borderId="13" fillId="3" fontId="10" numFmtId="14" xfId="0" applyAlignment="1" applyBorder="1" applyFont="1" applyNumberFormat="1">
      <alignment wrapText="1"/>
    </xf>
    <xf borderId="6" fillId="3" fontId="0" numFmtId="0" xfId="0" applyAlignment="1" applyBorder="1" applyFont="1">
      <alignment horizontal="right"/>
    </xf>
    <xf borderId="13" fillId="3" fontId="0" numFmtId="14" xfId="0" applyAlignment="1" applyBorder="1" applyFont="1" applyNumberFormat="1">
      <alignment/>
    </xf>
    <xf borderId="0" fillId="7" fontId="14" numFmtId="166" xfId="0" applyAlignment="1" applyFont="1" applyNumberFormat="1">
      <alignment horizontal="right" wrapText="1"/>
    </xf>
    <xf borderId="5" fillId="2" fontId="0" numFmtId="14" xfId="0" applyAlignment="1" applyBorder="1" applyFont="1" applyNumberFormat="1">
      <alignment/>
    </xf>
    <xf borderId="4" fillId="8" fontId="0" numFmtId="164" xfId="0" applyAlignment="1" applyBorder="1" applyFill="1" applyFont="1" applyNumberFormat="1">
      <alignment/>
    </xf>
    <xf borderId="4" fillId="8" fontId="0" numFmtId="166" xfId="0" applyAlignment="1" applyBorder="1" applyFont="1" applyNumberFormat="1">
      <alignment/>
    </xf>
    <xf borderId="4" fillId="3" fontId="0" numFmtId="14" xfId="0" applyAlignment="1" applyBorder="1" applyFont="1" applyNumberFormat="1">
      <alignment/>
    </xf>
    <xf borderId="4" fillId="3" fontId="2" numFmtId="0" xfId="0" applyAlignment="1" applyBorder="1" applyFont="1">
      <alignment wrapText="1"/>
    </xf>
    <xf borderId="4" fillId="3" fontId="15" numFmtId="164" xfId="0" applyAlignment="1" applyBorder="1" applyFont="1" applyNumberFormat="1">
      <alignment wrapText="1"/>
    </xf>
    <xf borderId="4" fillId="3" fontId="15" numFmtId="166" xfId="0" applyAlignment="1" applyBorder="1" applyFont="1" applyNumberFormat="1">
      <alignment wrapText="1"/>
    </xf>
    <xf borderId="4" fillId="3" fontId="16" numFmtId="14" xfId="0" applyAlignment="1" applyBorder="1" applyFont="1" applyNumberFormat="1">
      <alignment wrapText="1"/>
    </xf>
    <xf borderId="4" fillId="3" fontId="16" numFmtId="0" xfId="0" applyAlignment="1" applyBorder="1" applyFont="1">
      <alignment wrapText="1"/>
    </xf>
    <xf borderId="15" fillId="3" fontId="6" numFmtId="166" xfId="0" applyAlignment="1" applyBorder="1" applyFont="1" applyNumberFormat="1">
      <alignment horizontal="right" wrapText="1"/>
    </xf>
    <xf borderId="14" fillId="0" fontId="1" numFmtId="0" xfId="0" applyAlignment="1" applyBorder="1" applyFont="1">
      <alignment/>
    </xf>
    <xf borderId="20" fillId="3" fontId="5" numFmtId="164" xfId="0" applyAlignment="1" applyBorder="1" applyFont="1" applyNumberFormat="1">
      <alignment horizontal="right" wrapText="1"/>
    </xf>
    <xf borderId="19" fillId="0" fontId="1" numFmtId="165" xfId="0" applyBorder="1" applyFont="1" applyNumberFormat="1"/>
    <xf borderId="4" fillId="3" fontId="16" numFmtId="0" xfId="0" applyAlignment="1" applyBorder="1" applyFont="1">
      <alignment wrapText="1"/>
    </xf>
    <xf borderId="4" fillId="3" fontId="16" numFmtId="164" xfId="0" applyAlignment="1" applyBorder="1" applyFont="1" applyNumberFormat="1">
      <alignment wrapText="1"/>
    </xf>
    <xf borderId="4" fillId="3" fontId="11" numFmtId="0" xfId="0" applyAlignment="1" applyBorder="1" applyFont="1">
      <alignment wrapText="1"/>
    </xf>
    <xf borderId="4" fillId="3" fontId="10" numFmtId="0" xfId="0" applyAlignment="1" applyBorder="1" applyFont="1">
      <alignment wrapText="1"/>
    </xf>
    <xf borderId="4" fillId="3" fontId="9" numFmtId="164" xfId="0" applyAlignment="1" applyBorder="1" applyFont="1" applyNumberFormat="1">
      <alignment horizontal="right" wrapText="1"/>
    </xf>
    <xf borderId="4" fillId="3" fontId="0" numFmtId="165" xfId="0" applyBorder="1" applyFont="1" applyNumberFormat="1"/>
    <xf borderId="5" fillId="2" fontId="0" numFmtId="0" xfId="0" applyAlignment="1" applyBorder="1" applyFont="1">
      <alignment/>
    </xf>
    <xf borderId="6" fillId="2" fontId="0" numFmtId="0" xfId="0" applyAlignment="1" applyBorder="1" applyFont="1">
      <alignment/>
    </xf>
    <xf borderId="4" fillId="3" fontId="0" numFmtId="164" xfId="0" applyBorder="1" applyFont="1" applyNumberFormat="1"/>
    <xf borderId="20" fillId="6" fontId="0" numFmtId="164" xfId="0" applyBorder="1" applyFont="1" applyNumberFormat="1"/>
    <xf borderId="5" fillId="3" fontId="4" numFmtId="0" xfId="0" applyAlignment="1" applyBorder="1" applyFont="1">
      <alignment wrapText="1"/>
    </xf>
    <xf borderId="4" fillId="3" fontId="9" numFmtId="14" xfId="0" applyAlignment="1" applyBorder="1" applyFont="1" applyNumberFormat="1">
      <alignment wrapText="1"/>
    </xf>
    <xf borderId="4" fillId="0" fontId="7" numFmtId="0" xfId="0" applyAlignment="1" applyBorder="1" applyFont="1">
      <alignment wrapText="1"/>
    </xf>
    <xf borderId="4" fillId="0" fontId="1" numFmtId="14" xfId="0" applyAlignment="1" applyBorder="1" applyFont="1" applyNumberFormat="1">
      <alignment/>
    </xf>
    <xf borderId="4" fillId="3" fontId="5" numFmtId="164" xfId="0" applyAlignment="1" applyBorder="1" applyFont="1" applyNumberFormat="1">
      <alignment horizontal="right" wrapText="1"/>
    </xf>
    <xf borderId="4" fillId="0" fontId="1" numFmtId="165" xfId="0" applyBorder="1" applyFont="1" applyNumberFormat="1"/>
    <xf borderId="4" fillId="0" fontId="3" numFmtId="14" xfId="0" applyAlignment="1" applyBorder="1" applyFont="1" applyNumberFormat="1">
      <alignment/>
    </xf>
    <xf borderId="4" fillId="3" fontId="4" numFmtId="0" xfId="0" applyAlignment="1" applyBorder="1" applyFont="1">
      <alignment wrapText="1"/>
    </xf>
    <xf borderId="4" fillId="0" fontId="3" numFmtId="0" xfId="0" applyBorder="1" applyFont="1"/>
    <xf borderId="4" fillId="3" fontId="16" numFmtId="164" xfId="0" applyAlignment="1" applyBorder="1" applyFont="1" applyNumberFormat="1">
      <alignment horizontal="right" wrapText="1"/>
    </xf>
    <xf borderId="4" fillId="0" fontId="3" numFmtId="165" xfId="0" applyBorder="1" applyFont="1" applyNumberFormat="1"/>
    <xf borderId="4" fillId="3" fontId="3" numFmtId="164" xfId="0" applyAlignment="1" applyBorder="1" applyFont="1" applyNumberFormat="1">
      <alignment/>
    </xf>
    <xf borderId="4" fillId="6" fontId="0" numFmtId="164" xfId="0" applyBorder="1" applyFont="1" applyNumberFormat="1"/>
    <xf borderId="0" fillId="3" fontId="2" numFmtId="0" xfId="0" applyAlignment="1" applyFont="1">
      <alignment wrapText="1"/>
    </xf>
    <xf borderId="4" fillId="3" fontId="9" numFmtId="164" xfId="0" applyAlignment="1" applyBorder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8" Type="http://schemas.openxmlformats.org/officeDocument/2006/relationships/worksheet" Target="worksheets/sheet2.xml"/><Relationship Id="rId17" Type="http://schemas.openxmlformats.org/officeDocument/2006/relationships/worksheet" Target="worksheets/sheet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5.xml"/><Relationship Id="rId2" Type="http://schemas.openxmlformats.org/officeDocument/2006/relationships/sharedStrings" Target="sharedStrings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" Type="http://schemas.openxmlformats.org/officeDocument/2006/relationships/styles" Target="styles.xml"/><Relationship Id="rId4" Type="http://schemas.openxmlformats.org/officeDocument/2006/relationships/worksheet" Target="worksheets/sheet7.xml"/><Relationship Id="rId10" Type="http://schemas.openxmlformats.org/officeDocument/2006/relationships/worksheet" Target="worksheets/sheet3.xml"/><Relationship Id="rId3" Type="http://schemas.openxmlformats.org/officeDocument/2006/relationships/worksheet" Target="worksheets/sheet9.xml"/><Relationship Id="rId11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6" Type="http://schemas.openxmlformats.org/officeDocument/2006/relationships/worksheet" Target="worksheets/sheet14.xml"/><Relationship Id="rId5" Type="http://schemas.openxmlformats.org/officeDocument/2006/relationships/worksheet" Target="worksheets/sheet10.xml"/><Relationship Id="rId8" Type="http://schemas.openxmlformats.org/officeDocument/2006/relationships/worksheet" Target="worksheets/sheet6.xml"/><Relationship Id="rId7" Type="http://schemas.openxmlformats.org/officeDocument/2006/relationships/worksheet" Target="worksheets/sheet8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7"/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13" t="s">
        <v>3</v>
      </c>
      <c r="E1" s="17" t="s">
        <v>5</v>
      </c>
      <c r="F1" s="15"/>
      <c r="G1" s="7"/>
      <c r="H1" s="7"/>
      <c r="I1" s="7"/>
    </row>
    <row r="2" ht="12.75" customHeight="1">
      <c r="A2" s="8"/>
      <c r="B2" s="16"/>
      <c r="C2" s="10"/>
      <c r="D2" s="18"/>
      <c r="E2" s="7"/>
      <c r="F2" s="7"/>
      <c r="G2" s="7"/>
      <c r="H2" s="7"/>
      <c r="I2" s="7"/>
    </row>
    <row r="3" ht="12.75" customHeight="1">
      <c r="A3" s="8"/>
      <c r="B3" s="19" t="s">
        <v>9</v>
      </c>
      <c r="C3" s="10"/>
      <c r="D3" s="20">
        <v>43670.47</v>
      </c>
      <c r="E3" s="21" t="str">
        <f>May!E18</f>
        <v>Rp485,501,191.00</v>
      </c>
      <c r="F3" s="7"/>
      <c r="G3" s="7"/>
      <c r="H3" s="7"/>
      <c r="I3" s="7"/>
    </row>
    <row r="4" ht="12.75" customHeight="1">
      <c r="A4" s="8"/>
      <c r="B4" s="16"/>
      <c r="C4" s="10"/>
      <c r="D4" s="18"/>
      <c r="E4" s="22"/>
      <c r="F4" s="7"/>
      <c r="G4" s="23"/>
      <c r="H4" s="24"/>
      <c r="I4" s="25"/>
    </row>
    <row r="5" ht="12.75" customHeight="1">
      <c r="A5" s="27">
        <v>41794.0</v>
      </c>
      <c r="B5" s="19" t="s">
        <v>14</v>
      </c>
      <c r="C5" s="28">
        <v>1.0</v>
      </c>
      <c r="D5" s="29">
        <v>-12.61</v>
      </c>
      <c r="E5" s="30">
        <v>-150000.0</v>
      </c>
      <c r="F5" s="7"/>
      <c r="G5" s="16"/>
      <c r="H5" s="7"/>
      <c r="I5" s="26"/>
    </row>
    <row r="6" ht="12.75" customHeight="1">
      <c r="A6" s="27">
        <v>41806.0</v>
      </c>
      <c r="B6" s="19" t="s">
        <v>15</v>
      </c>
      <c r="C6" s="28">
        <v>1.0</v>
      </c>
      <c r="D6" s="29">
        <v>-24.96</v>
      </c>
      <c r="E6" s="30">
        <v>-292711.0</v>
      </c>
      <c r="F6" s="46"/>
      <c r="G6" s="16"/>
      <c r="H6" s="12"/>
      <c r="I6" s="54"/>
    </row>
    <row r="7" ht="12.75" customHeight="1">
      <c r="A7" s="101">
        <v>41812.0</v>
      </c>
      <c r="B7" s="102" t="s">
        <v>78</v>
      </c>
      <c r="C7" s="139" t="s">
        <v>8</v>
      </c>
      <c r="D7" s="94">
        <v>-16.677</v>
      </c>
      <c r="E7" s="30">
        <v>-200000.0</v>
      </c>
      <c r="F7" s="7"/>
      <c r="G7" s="16"/>
      <c r="H7" s="12"/>
      <c r="I7" s="54"/>
    </row>
    <row r="8" ht="12.75" customHeight="1">
      <c r="A8" s="27">
        <v>41819.0</v>
      </c>
      <c r="B8" s="19" t="s">
        <v>32</v>
      </c>
      <c r="C8" s="28">
        <v>2.0</v>
      </c>
      <c r="D8" s="29">
        <v>-1290.81</v>
      </c>
      <c r="E8" s="30">
        <v>-1.5535E7</v>
      </c>
      <c r="F8" s="7"/>
      <c r="G8" s="16"/>
      <c r="H8" s="12"/>
      <c r="I8" s="54"/>
    </row>
    <row r="9" ht="12.75" customHeight="1">
      <c r="A9" s="8"/>
      <c r="B9" s="16"/>
      <c r="C9" s="28"/>
      <c r="D9" s="54"/>
      <c r="E9" s="89"/>
      <c r="F9" s="7"/>
      <c r="G9" s="16"/>
      <c r="H9" s="12"/>
      <c r="I9" s="54"/>
    </row>
    <row r="10" ht="12.75" customHeight="1">
      <c r="A10" s="8"/>
      <c r="B10" s="16"/>
      <c r="C10" s="28"/>
      <c r="D10" s="54"/>
      <c r="E10" s="89"/>
      <c r="F10" s="7"/>
      <c r="G10" s="16"/>
      <c r="H10" s="12"/>
      <c r="I10" s="54"/>
    </row>
    <row r="11" ht="12.75" customHeight="1">
      <c r="A11" s="8"/>
      <c r="B11" s="16"/>
      <c r="C11" s="28"/>
      <c r="D11" s="54"/>
      <c r="E11" s="89"/>
      <c r="F11" s="7"/>
      <c r="G11" s="16"/>
      <c r="H11" s="12"/>
      <c r="I11" s="54"/>
    </row>
    <row r="12" ht="12.75" customHeight="1">
      <c r="A12" s="8"/>
      <c r="B12" s="16"/>
      <c r="C12" s="90"/>
      <c r="D12" s="54"/>
      <c r="E12" s="89"/>
      <c r="F12" s="7"/>
      <c r="G12" s="16"/>
      <c r="H12" s="12"/>
      <c r="I12" s="54"/>
    </row>
    <row r="13" ht="12.75" customHeight="1">
      <c r="A13" s="8"/>
      <c r="B13" s="16"/>
      <c r="C13" s="10"/>
      <c r="D13" s="26"/>
      <c r="E13" s="22"/>
      <c r="F13" s="7"/>
      <c r="G13" s="16"/>
      <c r="H13" s="12"/>
      <c r="I13" s="54"/>
    </row>
    <row r="14" ht="12.75" customHeight="1">
      <c r="A14" s="8"/>
      <c r="B14" s="16"/>
      <c r="C14" s="10"/>
      <c r="D14" s="26"/>
      <c r="E14" s="22"/>
      <c r="F14" s="7"/>
      <c r="G14" s="16"/>
      <c r="H14" s="12"/>
      <c r="I14" s="54"/>
    </row>
    <row r="15" ht="12.75" customHeight="1">
      <c r="A15" s="8"/>
      <c r="B15" s="16"/>
      <c r="C15" s="10"/>
      <c r="D15" s="26"/>
      <c r="E15" s="22"/>
      <c r="F15" s="7"/>
      <c r="G15" s="16"/>
      <c r="H15" s="12"/>
      <c r="I15" s="26"/>
    </row>
    <row r="16" ht="12.75" customHeight="1">
      <c r="A16" s="8"/>
      <c r="B16" s="16"/>
      <c r="C16" s="10"/>
      <c r="D16" s="26"/>
      <c r="E16" s="22"/>
      <c r="F16" s="7"/>
      <c r="G16" s="16"/>
      <c r="H16" s="12"/>
      <c r="I16" s="26"/>
    </row>
    <row r="17" ht="12.75" customHeight="1">
      <c r="A17" s="8"/>
      <c r="B17" s="16"/>
      <c r="C17" s="10"/>
      <c r="D17" s="26"/>
      <c r="E17" s="22"/>
      <c r="F17" s="7"/>
      <c r="G17" s="16"/>
      <c r="H17" s="7"/>
      <c r="I17" s="18"/>
    </row>
    <row r="18" ht="12.75" customHeight="1">
      <c r="A18" s="91"/>
      <c r="B18" s="105" t="s">
        <v>45</v>
      </c>
      <c r="C18" s="106"/>
      <c r="D18" s="158" t="str">
        <f>SUM(D3:D17)</f>
        <v>$42,325.41</v>
      </c>
      <c r="E18" s="21" t="str">
        <f>SUM(E3:E8)</f>
        <v>Rp469,323,480.00</v>
      </c>
      <c r="F18" s="7"/>
      <c r="G18" s="105"/>
      <c r="H18" s="160"/>
      <c r="I18" s="162"/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38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8"/>
      <c r="B2" s="9"/>
      <c r="C2" s="10"/>
      <c r="D2" s="31"/>
      <c r="E2" s="32"/>
      <c r="F2" s="57"/>
      <c r="G2" s="7"/>
      <c r="H2" s="7"/>
      <c r="I2" s="7"/>
    </row>
    <row r="3" ht="12.75" customHeight="1">
      <c r="A3" s="33">
        <v>42007.0</v>
      </c>
      <c r="B3" s="43" t="s">
        <v>27</v>
      </c>
      <c r="C3" s="57"/>
      <c r="D3" s="63">
        <v>27689.0</v>
      </c>
      <c r="E3" s="48" t="str">
        <f>December!E16</f>
        <v>Rp346,543,187</v>
      </c>
      <c r="F3" s="65">
        <v>12515.0</v>
      </c>
      <c r="G3" s="7"/>
      <c r="H3" s="7"/>
      <c r="I3" s="7"/>
    </row>
    <row r="4" ht="12.75" customHeight="1">
      <c r="A4" s="27">
        <v>42022.0</v>
      </c>
      <c r="B4" s="40" t="s">
        <v>19</v>
      </c>
      <c r="C4" s="10"/>
      <c r="D4" s="41" t="str">
        <f t="shared" ref="D4:D7" si="1">DIVIDE(E4,F4)</f>
        <v>-$22.95</v>
      </c>
      <c r="E4" s="69">
        <v>-289000.0</v>
      </c>
      <c r="F4" s="65">
        <v>12593.0</v>
      </c>
      <c r="G4" s="75"/>
      <c r="H4" s="7"/>
      <c r="I4" s="39"/>
    </row>
    <row r="5" ht="12.75" customHeight="1">
      <c r="A5" s="27">
        <v>42022.0</v>
      </c>
      <c r="B5" s="40" t="s">
        <v>84</v>
      </c>
      <c r="C5" s="10"/>
      <c r="D5" s="41" t="str">
        <f t="shared" si="1"/>
        <v>-$12.53</v>
      </c>
      <c r="E5" s="69">
        <v>-157837.0</v>
      </c>
      <c r="F5" s="65">
        <v>12593.0</v>
      </c>
      <c r="G5" s="75"/>
      <c r="H5" s="7"/>
      <c r="I5" s="39"/>
    </row>
    <row r="6" ht="12.75" customHeight="1">
      <c r="A6" s="27">
        <v>42022.0</v>
      </c>
      <c r="B6" s="40" t="s">
        <v>33</v>
      </c>
      <c r="C6" s="28"/>
      <c r="D6" s="41" t="str">
        <f t="shared" si="1"/>
        <v>-$15.88</v>
      </c>
      <c r="E6" s="42">
        <v>-200000.0</v>
      </c>
      <c r="F6" s="140">
        <v>12593.0</v>
      </c>
      <c r="G6" s="12"/>
      <c r="H6" s="7"/>
      <c r="I6" s="44"/>
    </row>
    <row r="7" ht="12.75" customHeight="1">
      <c r="A7" s="27">
        <v>42022.0</v>
      </c>
      <c r="B7" s="40" t="s">
        <v>24</v>
      </c>
      <c r="C7" s="45"/>
      <c r="D7" s="41" t="str">
        <f t="shared" si="1"/>
        <v>-$39.70</v>
      </c>
      <c r="E7" s="80">
        <v>-500000.0</v>
      </c>
      <c r="F7" s="140">
        <v>12593.0</v>
      </c>
      <c r="G7" s="12"/>
      <c r="H7" s="12"/>
      <c r="I7" s="47"/>
    </row>
    <row r="8" ht="12.75" customHeight="1">
      <c r="A8" s="112">
        <v>42024.0</v>
      </c>
      <c r="B8" s="88" t="s">
        <v>29</v>
      </c>
      <c r="C8" s="93"/>
      <c r="D8" s="142">
        <v>177.33</v>
      </c>
      <c r="E8" s="108">
        <v>2241900.0</v>
      </c>
      <c r="F8" s="65">
        <v>12642.0</v>
      </c>
      <c r="G8" s="12"/>
      <c r="H8" s="12"/>
      <c r="I8" s="47"/>
    </row>
    <row r="9" ht="12.75" customHeight="1">
      <c r="A9" s="27">
        <v>42034.0</v>
      </c>
      <c r="B9" s="40" t="s">
        <v>32</v>
      </c>
      <c r="C9" s="45"/>
      <c r="D9" s="41">
        <v>1553.58</v>
      </c>
      <c r="E9" s="42">
        <v>-1.9614E7</v>
      </c>
      <c r="F9" s="65">
        <v>12625.0</v>
      </c>
      <c r="G9" s="12"/>
      <c r="H9" s="12"/>
      <c r="I9" s="47"/>
    </row>
    <row r="10" ht="12.75" customHeight="1">
      <c r="A10" s="27"/>
      <c r="B10" s="40"/>
      <c r="C10" s="45"/>
      <c r="D10" s="41"/>
      <c r="E10" s="69"/>
      <c r="F10" s="65"/>
      <c r="G10" s="12"/>
      <c r="H10" s="12"/>
      <c r="I10" s="47"/>
    </row>
    <row r="11" ht="12.75" customHeight="1">
      <c r="A11" s="27"/>
      <c r="B11" s="40"/>
      <c r="C11" s="45"/>
      <c r="D11" s="41"/>
      <c r="E11" s="69"/>
      <c r="F11" s="77"/>
      <c r="G11" s="12"/>
      <c r="H11" s="12"/>
      <c r="I11" s="47"/>
    </row>
    <row r="12" ht="12.75" customHeight="1">
      <c r="A12" s="27"/>
      <c r="B12" s="40"/>
      <c r="C12" s="45"/>
      <c r="D12" s="41"/>
      <c r="E12" s="69"/>
      <c r="F12" s="77"/>
      <c r="G12" s="12"/>
      <c r="H12" s="12"/>
      <c r="I12" s="47"/>
    </row>
    <row r="13" ht="12.75" customHeight="1">
      <c r="A13" s="78"/>
      <c r="B13" s="40"/>
      <c r="C13" s="98"/>
      <c r="D13" s="41"/>
      <c r="E13" s="69"/>
      <c r="F13" s="77"/>
      <c r="G13" s="12"/>
      <c r="H13" s="12"/>
      <c r="I13" s="47"/>
    </row>
    <row r="14" ht="12.75" customHeight="1">
      <c r="A14" s="78"/>
      <c r="B14" s="40"/>
      <c r="C14" s="45"/>
      <c r="D14" s="41"/>
      <c r="E14" s="69"/>
      <c r="F14" s="77"/>
      <c r="G14" s="12"/>
      <c r="H14" s="12"/>
      <c r="I14" s="47"/>
    </row>
    <row r="15" ht="12.75" customHeight="1">
      <c r="A15" s="27"/>
      <c r="B15" s="40"/>
      <c r="C15" s="28"/>
      <c r="D15" s="41"/>
      <c r="E15" s="69"/>
      <c r="F15" s="77"/>
      <c r="G15" s="7"/>
      <c r="H15" s="12"/>
      <c r="I15" s="47"/>
    </row>
    <row r="16" ht="12.75" customHeight="1">
      <c r="A16" s="100"/>
      <c r="B16" s="121" t="s">
        <v>87</v>
      </c>
      <c r="C16" s="100"/>
      <c r="D16" s="122"/>
      <c r="E16" s="123" t="str">
        <f>sum(E3:E9)</f>
        <v>Rp328,024,250</v>
      </c>
      <c r="F16" s="57"/>
      <c r="G16" s="7"/>
      <c r="H16" s="12"/>
      <c r="I16" s="44"/>
    </row>
    <row r="17" ht="12.75" customHeight="1">
      <c r="A17" s="124">
        <v>42036.0</v>
      </c>
      <c r="B17" s="125" t="s">
        <v>90</v>
      </c>
      <c r="C17" s="126"/>
      <c r="D17" s="127">
        <v>19513.08</v>
      </c>
      <c r="E17" s="128"/>
      <c r="F17" s="57"/>
      <c r="G17" s="7"/>
      <c r="H17" s="12"/>
      <c r="I17" s="44"/>
    </row>
    <row r="18" ht="12.75" customHeight="1">
      <c r="A18" s="27">
        <v>42005.0</v>
      </c>
      <c r="B18" s="125" t="s">
        <v>89</v>
      </c>
      <c r="C18" s="8"/>
      <c r="D18" s="129">
        <v>-200.0</v>
      </c>
      <c r="E18" s="130"/>
      <c r="F18" s="57"/>
      <c r="G18" s="7"/>
      <c r="H18" s="7"/>
      <c r="I18" s="7"/>
    </row>
    <row r="19" ht="12.75" customHeight="1">
      <c r="A19" s="152">
        <v>42006.0</v>
      </c>
      <c r="B19" s="132" t="s">
        <v>101</v>
      </c>
      <c r="C19" s="133"/>
      <c r="D19" s="134">
        <v>-4851.0</v>
      </c>
      <c r="E19" s="130"/>
      <c r="F19" s="57"/>
      <c r="G19" s="7"/>
      <c r="H19" s="7"/>
      <c r="I19" s="7"/>
    </row>
    <row r="20" ht="12.75" customHeight="1">
      <c r="A20" s="152">
        <v>42008.0</v>
      </c>
      <c r="B20" s="183" t="s">
        <v>102</v>
      </c>
      <c r="C20" s="133"/>
      <c r="D20" s="134">
        <v>-1644.3</v>
      </c>
      <c r="E20" s="130"/>
      <c r="F20" s="57"/>
      <c r="G20" s="7"/>
      <c r="H20" s="7"/>
      <c r="I20" s="7"/>
    </row>
    <row r="21" ht="12.75" customHeight="1">
      <c r="A21" s="152">
        <v>42009.0</v>
      </c>
      <c r="B21" s="183" t="s">
        <v>103</v>
      </c>
      <c r="C21" s="133"/>
      <c r="D21" s="134">
        <v>-30.45</v>
      </c>
      <c r="E21" s="130"/>
      <c r="F21" s="57"/>
      <c r="G21" s="7"/>
      <c r="H21" s="7"/>
      <c r="I21" s="7"/>
    </row>
    <row r="22" ht="12.75" customHeight="1">
      <c r="A22" s="91"/>
      <c r="B22" s="91" t="s">
        <v>45</v>
      </c>
      <c r="C22" s="135"/>
      <c r="D22" s="136" t="str">
        <f>sum(D17:D21)</f>
        <v>$12,787.33</v>
      </c>
      <c r="E22" s="137"/>
      <c r="F22" s="57"/>
      <c r="G22" s="7"/>
      <c r="H22" s="7"/>
      <c r="I22" s="7"/>
    </row>
    <row r="23" ht="12.75" customHeight="1">
      <c r="A23" s="7"/>
      <c r="B23" s="7"/>
      <c r="C23" s="7"/>
      <c r="D23" s="7"/>
      <c r="E23" s="44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44"/>
      <c r="F24" s="7"/>
      <c r="G24" s="138"/>
      <c r="H24" s="7"/>
      <c r="I24" s="7"/>
    </row>
    <row r="25" ht="12.75" customHeight="1">
      <c r="A25" s="7"/>
      <c r="B25" s="7"/>
      <c r="C25" s="7"/>
      <c r="D25" s="7"/>
      <c r="E25" s="44"/>
      <c r="F25" s="7"/>
      <c r="G25" s="7"/>
      <c r="H25" s="7"/>
      <c r="I25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8"/>
      <c r="B2" s="9"/>
      <c r="C2" s="10"/>
      <c r="D2" s="31"/>
      <c r="E2" s="32"/>
      <c r="F2" s="57"/>
      <c r="G2" s="7"/>
      <c r="H2" s="7"/>
      <c r="I2" s="7"/>
    </row>
    <row r="3" ht="12.75" customHeight="1">
      <c r="A3" s="33"/>
      <c r="B3" s="43" t="s">
        <v>27</v>
      </c>
      <c r="C3" s="57"/>
      <c r="D3" s="63"/>
      <c r="E3" s="48" t="str">
        <f>January!E16</f>
        <v>Rp328,024,250</v>
      </c>
      <c r="F3" s="65"/>
      <c r="G3" s="7"/>
      <c r="H3" s="7"/>
      <c r="I3" s="7"/>
    </row>
    <row r="4" ht="12.75" customHeight="1">
      <c r="A4" s="27">
        <v>42042.0</v>
      </c>
      <c r="B4" s="40" t="s">
        <v>41</v>
      </c>
      <c r="C4" s="10"/>
      <c r="D4" s="41" t="str">
        <f>DIVIDE(E4,F4)</f>
        <v>-$222.47</v>
      </c>
      <c r="E4" s="69">
        <v>-2820000.0</v>
      </c>
      <c r="F4" s="65">
        <v>12676.0</v>
      </c>
      <c r="G4" s="75"/>
      <c r="H4" s="7"/>
      <c r="I4" s="39"/>
    </row>
    <row r="5" ht="12.75" customHeight="1">
      <c r="A5" s="27">
        <v>42042.0</v>
      </c>
      <c r="B5" s="40" t="s">
        <v>42</v>
      </c>
      <c r="C5" s="10"/>
      <c r="D5" s="41"/>
      <c r="E5" s="69"/>
      <c r="F5" s="65"/>
      <c r="G5" s="75"/>
      <c r="H5" s="7"/>
      <c r="I5" s="39"/>
    </row>
    <row r="6" ht="12.75" customHeight="1">
      <c r="A6" s="27"/>
      <c r="B6" s="40" t="s">
        <v>43</v>
      </c>
      <c r="C6" s="28"/>
      <c r="D6" s="41"/>
      <c r="E6" s="42"/>
      <c r="F6" s="111"/>
      <c r="G6" s="12"/>
      <c r="H6" s="7"/>
      <c r="I6" s="44"/>
    </row>
    <row r="7" ht="12.75" customHeight="1">
      <c r="A7" s="27"/>
      <c r="B7" s="40" t="s">
        <v>80</v>
      </c>
      <c r="C7" s="45"/>
      <c r="D7" s="41"/>
      <c r="E7" s="80"/>
      <c r="F7" s="111"/>
      <c r="G7" s="12"/>
      <c r="H7" s="12"/>
      <c r="I7" s="47"/>
    </row>
    <row r="8" ht="12.75" customHeight="1">
      <c r="A8" s="112"/>
      <c r="B8" s="76" t="s">
        <v>81</v>
      </c>
      <c r="C8" s="93">
        <v>1.0</v>
      </c>
      <c r="D8" s="94" t="str">
        <f t="shared" ref="D8:D9" si="1">DIVIDE(E8,F8)</f>
        <v>-$725.78</v>
      </c>
      <c r="E8" s="69">
        <v>-9200000.0</v>
      </c>
      <c r="F8" s="65">
        <v>12676.0</v>
      </c>
      <c r="G8" s="12"/>
      <c r="H8" s="12"/>
      <c r="I8" s="47"/>
    </row>
    <row r="9" ht="12.75" customHeight="1">
      <c r="A9" s="27">
        <v>42042.0</v>
      </c>
      <c r="B9" s="40" t="s">
        <v>82</v>
      </c>
      <c r="C9" s="45">
        <v>2.0</v>
      </c>
      <c r="D9" s="41" t="str">
        <f t="shared" si="1"/>
        <v>-$86.78</v>
      </c>
      <c r="E9" s="42">
        <v>-1100000.0</v>
      </c>
      <c r="F9" s="65">
        <v>12676.0</v>
      </c>
      <c r="G9" s="12"/>
      <c r="H9" s="12"/>
      <c r="I9" s="47"/>
    </row>
    <row r="10" ht="12.75" customHeight="1">
      <c r="A10" s="27">
        <v>42047.0</v>
      </c>
      <c r="B10" s="79" t="s">
        <v>83</v>
      </c>
      <c r="C10" s="45"/>
      <c r="D10" s="107">
        <v>15000.0</v>
      </c>
      <c r="E10" s="108">
        <v>1.83537933E8</v>
      </c>
      <c r="F10" s="65">
        <v>12235.0</v>
      </c>
      <c r="G10" s="12"/>
      <c r="H10" s="12"/>
      <c r="I10" s="47"/>
    </row>
    <row r="11" ht="12.75" customHeight="1">
      <c r="A11" s="27">
        <v>42051.0</v>
      </c>
      <c r="B11" s="40" t="s">
        <v>24</v>
      </c>
      <c r="C11" s="45"/>
      <c r="D11" s="41" t="str">
        <f t="shared" ref="D11:D15" si="2">DIVIDE(E11,F11)</f>
        <v>-$39.17</v>
      </c>
      <c r="E11" s="69">
        <v>-500000.0</v>
      </c>
      <c r="F11" s="65">
        <v>12766.0</v>
      </c>
      <c r="G11" s="12"/>
      <c r="H11" s="12"/>
      <c r="I11" s="47"/>
    </row>
    <row r="12" ht="12.75" customHeight="1">
      <c r="A12" s="27">
        <v>42051.0</v>
      </c>
      <c r="B12" s="76" t="s">
        <v>33</v>
      </c>
      <c r="C12" s="45"/>
      <c r="D12" s="41" t="str">
        <f t="shared" si="2"/>
        <v>-$12.08</v>
      </c>
      <c r="E12" s="69">
        <v>-154155.0</v>
      </c>
      <c r="F12" s="65">
        <v>12766.0</v>
      </c>
      <c r="G12" s="12"/>
      <c r="H12" s="12"/>
      <c r="I12" s="47"/>
    </row>
    <row r="13" ht="12.75" customHeight="1">
      <c r="A13" s="78">
        <v>42051.0</v>
      </c>
      <c r="B13" s="40" t="s">
        <v>84</v>
      </c>
      <c r="C13" s="98"/>
      <c r="D13" s="41" t="str">
        <f t="shared" si="2"/>
        <v>-$11.75</v>
      </c>
      <c r="E13" s="69">
        <v>-150000.0</v>
      </c>
      <c r="F13" s="65">
        <v>12766.0</v>
      </c>
      <c r="G13" s="12"/>
      <c r="H13" s="12"/>
      <c r="I13" s="47"/>
    </row>
    <row r="14" ht="12.75" customHeight="1">
      <c r="A14" s="78">
        <v>42051.0</v>
      </c>
      <c r="B14" s="76" t="s">
        <v>35</v>
      </c>
      <c r="C14" s="45">
        <v>2.0</v>
      </c>
      <c r="D14" s="41" t="str">
        <f t="shared" si="2"/>
        <v>-$45.28</v>
      </c>
      <c r="E14" s="69">
        <v>-578000.0</v>
      </c>
      <c r="F14" s="65">
        <v>12766.0</v>
      </c>
      <c r="G14" s="12"/>
      <c r="H14" s="12"/>
      <c r="I14" s="47"/>
    </row>
    <row r="15" ht="12.75" customHeight="1">
      <c r="A15" s="27">
        <v>42062.0</v>
      </c>
      <c r="B15" s="40" t="s">
        <v>70</v>
      </c>
      <c r="C15" s="28">
        <v>4.0</v>
      </c>
      <c r="D15" s="41" t="str">
        <f t="shared" si="2"/>
        <v>-$1,860.62</v>
      </c>
      <c r="E15" s="69">
        <v>-2.3922E7</v>
      </c>
      <c r="F15" s="65">
        <v>12857.0</v>
      </c>
      <c r="G15" s="7"/>
      <c r="H15" s="12"/>
      <c r="I15" s="47"/>
    </row>
    <row r="16" ht="12.75" customHeight="1">
      <c r="A16" s="100"/>
      <c r="B16" s="121"/>
      <c r="C16" s="100"/>
      <c r="D16" s="122"/>
      <c r="E16" s="123" t="str">
        <f>sum(E3:E15)</f>
        <v>Rp473,138,028</v>
      </c>
      <c r="F16" s="57"/>
      <c r="G16" s="7"/>
      <c r="H16" s="12"/>
      <c r="I16" s="44"/>
    </row>
    <row r="17" ht="12.75" customHeight="1">
      <c r="A17" s="124">
        <v>42038.0</v>
      </c>
      <c r="B17" s="125" t="s">
        <v>89</v>
      </c>
      <c r="C17" s="126"/>
      <c r="D17" s="127">
        <v>200.0</v>
      </c>
      <c r="E17" s="128"/>
      <c r="F17" s="57"/>
      <c r="G17" s="7"/>
      <c r="H17" s="12"/>
      <c r="I17" s="44"/>
    </row>
    <row r="18" ht="12.75" customHeight="1">
      <c r="A18" s="124">
        <v>42067.0</v>
      </c>
      <c r="B18" s="125" t="s">
        <v>90</v>
      </c>
      <c r="C18" s="126"/>
      <c r="D18" s="127">
        <v>7165.69</v>
      </c>
      <c r="E18" s="128"/>
      <c r="F18" s="57"/>
      <c r="G18" s="7"/>
      <c r="H18" s="12"/>
      <c r="I18" s="44"/>
    </row>
    <row r="19" ht="12.75" customHeight="1">
      <c r="A19" s="27"/>
      <c r="B19" s="125"/>
      <c r="C19" s="8"/>
      <c r="D19" s="129"/>
      <c r="E19" s="130"/>
      <c r="F19" s="57"/>
      <c r="G19" s="7"/>
      <c r="H19" s="7"/>
      <c r="I19" s="7"/>
    </row>
    <row r="20" ht="12.75" customHeight="1">
      <c r="A20" s="152"/>
      <c r="B20" s="132"/>
      <c r="C20" s="133"/>
      <c r="D20" s="134"/>
      <c r="E20" s="130"/>
      <c r="F20" s="57"/>
      <c r="G20" s="7"/>
      <c r="H20" s="7"/>
      <c r="I20" s="7"/>
    </row>
    <row r="21" ht="12.75" customHeight="1">
      <c r="A21" s="152"/>
      <c r="B21" s="183"/>
      <c r="C21" s="133"/>
      <c r="D21" s="134"/>
      <c r="E21" s="130"/>
      <c r="F21" s="57"/>
      <c r="G21" s="7"/>
      <c r="H21" s="7"/>
      <c r="I21" s="7"/>
    </row>
    <row r="22" ht="12.75" customHeight="1">
      <c r="A22" s="152"/>
      <c r="B22" s="183"/>
      <c r="C22" s="133"/>
      <c r="D22" s="134"/>
      <c r="E22" s="130"/>
      <c r="F22" s="57"/>
      <c r="G22" s="7"/>
      <c r="H22" s="7"/>
      <c r="I22" s="7"/>
    </row>
    <row r="23" ht="12.75" customHeight="1">
      <c r="A23" s="91"/>
      <c r="B23" s="91"/>
      <c r="C23" s="135"/>
      <c r="D23" s="136"/>
      <c r="E23" s="137"/>
      <c r="F23" s="57"/>
      <c r="G23" s="7"/>
      <c r="H23" s="7"/>
      <c r="I23" s="7"/>
    </row>
    <row r="24" ht="12.75" customHeight="1">
      <c r="A24" s="7"/>
      <c r="B24" s="7"/>
      <c r="C24" s="7"/>
      <c r="D24" s="7"/>
      <c r="E24" s="4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44"/>
      <c r="F25" s="7"/>
      <c r="G25" s="138"/>
      <c r="H25" s="7"/>
      <c r="I25" s="7"/>
    </row>
    <row r="26" ht="12.75" customHeight="1">
      <c r="A26" s="7"/>
      <c r="B26" s="7"/>
      <c r="C26" s="7"/>
      <c r="D26" s="7"/>
      <c r="E26" s="44"/>
      <c r="F26" s="7"/>
      <c r="G26" s="7"/>
      <c r="H26" s="7"/>
      <c r="I26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58"/>
      <c r="B2" s="59"/>
      <c r="C2" s="58"/>
      <c r="D2" s="60"/>
      <c r="E2" s="61"/>
      <c r="F2" s="62"/>
      <c r="G2" s="7"/>
      <c r="H2" s="7"/>
      <c r="I2" s="7"/>
    </row>
    <row r="3" ht="12.75" customHeight="1">
      <c r="A3" s="82"/>
      <c r="B3" s="83" t="s">
        <v>39</v>
      </c>
      <c r="C3" s="62"/>
      <c r="D3" s="84"/>
      <c r="E3" s="85" t="str">
        <f>march!E17</f>
        <v>Rp446,652,497</v>
      </c>
      <c r="F3" s="86"/>
      <c r="G3" s="7"/>
      <c r="H3" s="7"/>
      <c r="I3" s="7"/>
    </row>
    <row r="4" ht="12.75" customHeight="1">
      <c r="A4" s="87"/>
      <c r="B4" s="88"/>
      <c r="C4" s="109"/>
      <c r="D4" s="110"/>
      <c r="E4" s="113"/>
      <c r="F4" s="86"/>
      <c r="G4" s="75"/>
      <c r="H4" s="7"/>
      <c r="I4" s="39"/>
    </row>
    <row r="5" ht="12.75" customHeight="1">
      <c r="A5" s="114">
        <v>42103.0</v>
      </c>
      <c r="B5" s="115" t="s">
        <v>34</v>
      </c>
      <c r="C5" s="116"/>
      <c r="D5" s="146" t="str">
        <f t="shared" ref="D5:D9" si="1">DIVIDE(E5,F5)</f>
        <v>-$38.53</v>
      </c>
      <c r="E5" s="147">
        <v>-500000.0</v>
      </c>
      <c r="F5" s="86">
        <v>12977.0</v>
      </c>
      <c r="G5" s="75"/>
      <c r="H5" s="7"/>
      <c r="I5" s="39"/>
    </row>
    <row r="6" ht="12.75" customHeight="1">
      <c r="A6" s="114">
        <v>42108.0</v>
      </c>
      <c r="B6" s="115" t="s">
        <v>93</v>
      </c>
      <c r="C6" s="116"/>
      <c r="D6" s="146" t="str">
        <f t="shared" si="1"/>
        <v>-$15.43</v>
      </c>
      <c r="E6" s="149">
        <v>-200000.0</v>
      </c>
      <c r="F6" s="86">
        <v>12960.0</v>
      </c>
      <c r="G6" s="12"/>
      <c r="H6" s="7"/>
      <c r="I6" s="44"/>
    </row>
    <row r="7" ht="12.75" customHeight="1">
      <c r="A7" s="114">
        <v>42108.0</v>
      </c>
      <c r="B7" s="115" t="s">
        <v>33</v>
      </c>
      <c r="C7" s="116"/>
      <c r="D7" s="146" t="str">
        <f t="shared" si="1"/>
        <v>-$13.35</v>
      </c>
      <c r="E7" s="80">
        <v>-173000.0</v>
      </c>
      <c r="F7" s="86">
        <v>12960.0</v>
      </c>
      <c r="G7" s="12"/>
      <c r="H7" s="12"/>
      <c r="I7" s="47"/>
    </row>
    <row r="8" ht="12.75" customHeight="1">
      <c r="A8" s="151">
        <v>42119.0</v>
      </c>
      <c r="B8" s="76" t="s">
        <v>35</v>
      </c>
      <c r="C8" s="166">
        <v>2.0</v>
      </c>
      <c r="D8" s="146" t="str">
        <f t="shared" si="1"/>
        <v>-$44.65</v>
      </c>
      <c r="E8" s="147">
        <v>-578000.0</v>
      </c>
      <c r="F8" s="86">
        <v>12946.0</v>
      </c>
      <c r="G8" s="12"/>
      <c r="H8" s="12"/>
      <c r="I8" s="47"/>
    </row>
    <row r="9" ht="12.75" customHeight="1">
      <c r="A9" s="114">
        <v>42124.0</v>
      </c>
      <c r="B9" s="115" t="s">
        <v>32</v>
      </c>
      <c r="C9" s="116">
        <v>4.0</v>
      </c>
      <c r="D9" s="146" t="str">
        <f t="shared" si="1"/>
        <v>-$1,754.55</v>
      </c>
      <c r="E9" s="149">
        <v>-2.286E7</v>
      </c>
      <c r="F9" s="172">
        <v>13029.0</v>
      </c>
      <c r="G9" s="12"/>
      <c r="H9" s="12"/>
      <c r="I9" s="47"/>
    </row>
    <row r="10" ht="12.75" customHeight="1">
      <c r="A10" s="114">
        <v>42124.0</v>
      </c>
      <c r="B10" s="115" t="s">
        <v>34</v>
      </c>
      <c r="C10" s="116"/>
      <c r="D10" s="146" t="str">
        <f>divide(E10,F10)</f>
        <v>-$38.38</v>
      </c>
      <c r="E10" s="147">
        <v>-500000.0</v>
      </c>
      <c r="F10" s="172">
        <v>13029.0</v>
      </c>
      <c r="G10" s="12"/>
      <c r="H10" s="12"/>
      <c r="I10" s="47"/>
    </row>
    <row r="11" ht="12.75" customHeight="1">
      <c r="A11" s="87"/>
      <c r="B11" s="59"/>
      <c r="C11" s="109"/>
      <c r="D11" s="110"/>
      <c r="E11" s="113"/>
      <c r="F11" s="86"/>
      <c r="G11" s="12"/>
      <c r="H11" s="12"/>
      <c r="I11" s="47"/>
    </row>
    <row r="12" ht="12.75" customHeight="1">
      <c r="A12" s="87"/>
      <c r="B12" s="168"/>
      <c r="C12" s="109"/>
      <c r="D12" s="110"/>
      <c r="E12" s="113"/>
      <c r="F12" s="86"/>
      <c r="G12" s="12"/>
      <c r="H12" s="12"/>
      <c r="I12" s="47"/>
    </row>
    <row r="13" ht="12.75" customHeight="1">
      <c r="A13" s="169"/>
      <c r="B13" s="59"/>
      <c r="C13" s="170"/>
      <c r="D13" s="110"/>
      <c r="E13" s="113"/>
      <c r="F13" s="86"/>
      <c r="G13" s="12"/>
      <c r="H13" s="12"/>
      <c r="I13" s="47"/>
    </row>
    <row r="14" ht="12.75" customHeight="1">
      <c r="A14" s="169"/>
      <c r="B14" s="168"/>
      <c r="C14" s="109"/>
      <c r="D14" s="174"/>
      <c r="E14" s="175" t="str">
        <f>sum(E3:E10)</f>
        <v>Rp421,841,497</v>
      </c>
      <c r="F14" s="86"/>
      <c r="G14" s="12"/>
      <c r="H14" s="12"/>
      <c r="I14" s="47"/>
    </row>
    <row r="15" ht="12.75" customHeight="1">
      <c r="A15" s="87"/>
      <c r="B15" s="59"/>
      <c r="C15" s="109"/>
      <c r="D15" s="110"/>
      <c r="E15" s="113"/>
      <c r="F15" s="86"/>
      <c r="G15" s="7"/>
      <c r="H15" s="12"/>
      <c r="I15" s="47"/>
    </row>
    <row r="16" ht="12.75" customHeight="1">
      <c r="A16" s="176">
        <v>42103.0</v>
      </c>
      <c r="B16" s="177" t="s">
        <v>99</v>
      </c>
      <c r="C16" s="62"/>
      <c r="D16" s="178">
        <v>10299.8</v>
      </c>
      <c r="E16" s="179"/>
      <c r="F16" s="62"/>
      <c r="G16" s="7"/>
      <c r="H16" s="12"/>
      <c r="I16" s="44"/>
    </row>
    <row r="17" ht="12.75" customHeight="1">
      <c r="A17" s="180">
        <v>42104.0</v>
      </c>
      <c r="B17" s="181" t="s">
        <v>100</v>
      </c>
      <c r="C17" s="186"/>
      <c r="D17" s="187">
        <v>-200.0</v>
      </c>
      <c r="E17" s="188"/>
      <c r="F17" s="62"/>
      <c r="G17" s="7"/>
      <c r="H17" s="12"/>
      <c r="I17" s="44"/>
    </row>
    <row r="18" ht="12.75" customHeight="1">
      <c r="A18" s="176">
        <v>42109.0</v>
      </c>
      <c r="B18" s="189" t="s">
        <v>104</v>
      </c>
      <c r="C18" s="62"/>
      <c r="D18" s="190">
        <v>1760.0</v>
      </c>
      <c r="E18" s="191"/>
      <c r="F18" s="62"/>
      <c r="G18" s="7"/>
      <c r="H18" s="12"/>
      <c r="I18" s="44"/>
    </row>
    <row r="19" ht="12.75" customHeight="1">
      <c r="A19" s="176"/>
      <c r="B19" s="189"/>
      <c r="C19" s="62"/>
      <c r="D19" s="190"/>
      <c r="E19" s="191"/>
      <c r="F19" s="62"/>
      <c r="G19" s="7"/>
      <c r="H19" s="7"/>
      <c r="I19" s="7"/>
    </row>
    <row r="20" ht="12.75" customHeight="1">
      <c r="A20" s="176"/>
      <c r="B20" s="83"/>
      <c r="C20" s="62"/>
      <c r="D20" s="84"/>
      <c r="E20" s="191"/>
      <c r="F20" s="62"/>
      <c r="G20" s="7"/>
      <c r="H20" s="7"/>
      <c r="I20" s="7"/>
    </row>
    <row r="21" ht="12.75" customHeight="1">
      <c r="A21" s="176"/>
      <c r="B21" s="83"/>
      <c r="C21" s="62"/>
      <c r="D21" s="84"/>
      <c r="E21" s="191"/>
      <c r="F21" s="62"/>
      <c r="G21" s="7"/>
      <c r="H21" s="7"/>
      <c r="I21" s="7"/>
    </row>
    <row r="22" ht="12.75" customHeight="1">
      <c r="A22" s="176"/>
      <c r="B22" s="83"/>
      <c r="C22" s="62"/>
      <c r="D22" s="84"/>
      <c r="E22" s="191"/>
      <c r="F22" s="62"/>
      <c r="G22" s="7"/>
      <c r="H22" s="7"/>
      <c r="I22" s="7"/>
    </row>
    <row r="23" ht="12.75" customHeight="1">
      <c r="A23" s="62"/>
      <c r="B23" s="62"/>
      <c r="C23" s="62"/>
      <c r="D23" s="194"/>
      <c r="E23" s="191"/>
      <c r="F23" s="62"/>
      <c r="G23" s="7"/>
      <c r="H23" s="7"/>
      <c r="I23" s="7"/>
    </row>
    <row r="24" ht="12.75" customHeight="1">
      <c r="A24" s="7"/>
      <c r="B24" s="7"/>
      <c r="C24" s="7"/>
      <c r="D24" s="7"/>
      <c r="E24" s="4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44"/>
      <c r="F25" s="7"/>
      <c r="G25" s="138"/>
      <c r="H25" s="7"/>
      <c r="I25" s="7"/>
    </row>
    <row r="26" ht="12.75" customHeight="1">
      <c r="A26" s="7"/>
      <c r="B26" s="7"/>
      <c r="C26" s="7"/>
      <c r="D26" s="7"/>
      <c r="E26" s="44"/>
      <c r="F26" s="7"/>
      <c r="G26" s="7"/>
      <c r="H26" s="7"/>
      <c r="I26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68" t="s">
        <v>3</v>
      </c>
      <c r="E1" s="5" t="s">
        <v>5</v>
      </c>
      <c r="F1" s="11"/>
      <c r="G1" s="7"/>
      <c r="H1" s="7"/>
      <c r="I1" s="7"/>
    </row>
    <row r="2" ht="12.75" customHeight="1">
      <c r="A2" s="8"/>
      <c r="B2" s="9"/>
      <c r="C2" s="10"/>
      <c r="D2" s="31"/>
      <c r="E2" s="32"/>
      <c r="F2" s="7"/>
      <c r="G2" s="7"/>
      <c r="H2" s="7"/>
      <c r="I2" s="7"/>
    </row>
    <row r="3" ht="12.75" customHeight="1">
      <c r="A3" s="33">
        <v>41846.0</v>
      </c>
      <c r="B3" s="9" t="s">
        <v>30</v>
      </c>
      <c r="C3" s="10"/>
      <c r="D3" s="34">
        <v>41752.67</v>
      </c>
      <c r="E3" s="70">
        <v>4.83454179E8</v>
      </c>
      <c r="F3" s="7"/>
      <c r="G3" s="7"/>
      <c r="H3" s="7"/>
      <c r="I3" s="7"/>
    </row>
    <row r="4" ht="12.75" customHeight="1">
      <c r="A4" s="8"/>
      <c r="B4" s="8"/>
      <c r="C4" s="10"/>
      <c r="D4" s="32"/>
      <c r="E4" s="37"/>
      <c r="F4" s="7"/>
      <c r="G4" s="23"/>
      <c r="H4" s="24"/>
      <c r="I4" s="25"/>
    </row>
    <row r="5" ht="12.75" customHeight="1">
      <c r="A5" s="27">
        <v>41833.0</v>
      </c>
      <c r="B5" s="40" t="s">
        <v>14</v>
      </c>
      <c r="C5" s="28">
        <v>1.0</v>
      </c>
      <c r="D5" s="41">
        <v>-17.26</v>
      </c>
      <c r="E5" s="42">
        <v>-200000.0</v>
      </c>
      <c r="F5" s="7"/>
      <c r="G5" s="16"/>
      <c r="H5" s="7"/>
      <c r="I5" s="26"/>
    </row>
    <row r="6" ht="12.75" customHeight="1">
      <c r="A6" s="27">
        <v>41836.0</v>
      </c>
      <c r="B6" s="40" t="s">
        <v>31</v>
      </c>
      <c r="C6" s="28">
        <v>1.0</v>
      </c>
      <c r="D6" s="41">
        <v>-24.95</v>
      </c>
      <c r="E6" s="42">
        <v>-289000.0</v>
      </c>
      <c r="F6" s="46"/>
      <c r="G6" s="16"/>
      <c r="H6" s="12"/>
      <c r="I6" s="54"/>
    </row>
    <row r="7" ht="12.75" customHeight="1">
      <c r="A7" s="50">
        <v>41846.0</v>
      </c>
      <c r="B7" s="96" t="s">
        <v>32</v>
      </c>
      <c r="C7" s="139">
        <v>2.0</v>
      </c>
      <c r="D7" s="94">
        <v>-1303.0</v>
      </c>
      <c r="E7" s="42">
        <v>-1.5087992E7</v>
      </c>
      <c r="F7" s="7"/>
      <c r="G7" s="16"/>
      <c r="H7" s="12"/>
      <c r="I7" s="54"/>
    </row>
    <row r="8" ht="12.75" customHeight="1">
      <c r="A8" s="27"/>
      <c r="B8" s="9"/>
      <c r="C8" s="28"/>
      <c r="D8" s="41"/>
      <c r="E8" s="42"/>
      <c r="F8" s="7"/>
      <c r="G8" s="16"/>
      <c r="H8" s="12"/>
      <c r="I8" s="54"/>
    </row>
    <row r="9" ht="12.75" customHeight="1">
      <c r="A9" s="8"/>
      <c r="B9" s="8"/>
      <c r="C9" s="28"/>
      <c r="D9" s="141"/>
      <c r="E9" s="37"/>
      <c r="F9" s="7"/>
      <c r="G9" s="16"/>
      <c r="H9" s="12"/>
      <c r="I9" s="54"/>
    </row>
    <row r="10" ht="12.75" customHeight="1">
      <c r="A10" s="8"/>
      <c r="B10" s="8"/>
      <c r="C10" s="28"/>
      <c r="D10" s="141"/>
      <c r="E10" s="37"/>
      <c r="F10" s="7"/>
      <c r="G10" s="16"/>
      <c r="H10" s="12"/>
      <c r="I10" s="54"/>
    </row>
    <row r="11" ht="12.75" customHeight="1">
      <c r="A11" s="8"/>
      <c r="B11" s="8"/>
      <c r="C11" s="28"/>
      <c r="D11" s="141"/>
      <c r="E11" s="37"/>
      <c r="F11" s="7"/>
      <c r="G11" s="16"/>
      <c r="H11" s="12"/>
      <c r="I11" s="54"/>
    </row>
    <row r="12" ht="12.75" customHeight="1">
      <c r="A12" s="8"/>
      <c r="B12" s="8"/>
      <c r="C12" s="90"/>
      <c r="D12" s="141"/>
      <c r="E12" s="37"/>
      <c r="F12" s="7"/>
      <c r="G12" s="16"/>
      <c r="H12" s="12"/>
      <c r="I12" s="54"/>
    </row>
    <row r="13" ht="12.75" customHeight="1">
      <c r="A13" s="8"/>
      <c r="B13" s="8"/>
      <c r="C13" s="10"/>
      <c r="D13" s="130"/>
      <c r="E13" s="37"/>
      <c r="F13" s="7"/>
      <c r="G13" s="16"/>
      <c r="H13" s="12"/>
      <c r="I13" s="54"/>
    </row>
    <row r="14" ht="12.75" customHeight="1">
      <c r="A14" s="8"/>
      <c r="B14" s="8"/>
      <c r="C14" s="10"/>
      <c r="D14" s="130"/>
      <c r="E14" s="37"/>
      <c r="F14" s="7"/>
      <c r="G14" s="16"/>
      <c r="H14" s="12"/>
      <c r="I14" s="54"/>
    </row>
    <row r="15" ht="12.75" customHeight="1">
      <c r="A15" s="126"/>
      <c r="B15" s="143" t="s">
        <v>86</v>
      </c>
      <c r="C15" s="100"/>
      <c r="D15" s="144" t="str">
        <f>sum(D3:D14)</f>
        <v>$40,407.46</v>
      </c>
      <c r="E15" s="182" t="str">
        <f>sum(E3:E7)</f>
        <v>Rp467,877,187</v>
      </c>
      <c r="F15" s="7"/>
      <c r="G15" s="16"/>
      <c r="H15" s="12"/>
      <c r="I15" s="26"/>
    </row>
    <row r="16" ht="12.75" customHeight="1">
      <c r="A16" s="156">
        <v>41846.0</v>
      </c>
      <c r="B16" s="183" t="s">
        <v>85</v>
      </c>
      <c r="C16" s="135"/>
      <c r="D16" s="184">
        <v>10526.79</v>
      </c>
      <c r="E16" s="185"/>
      <c r="F16" s="7"/>
      <c r="G16" s="16"/>
      <c r="H16" s="12"/>
      <c r="I16" s="26"/>
    </row>
    <row r="17" ht="12.75" customHeight="1">
      <c r="A17" s="8"/>
      <c r="B17" s="8"/>
      <c r="C17" s="10"/>
      <c r="D17" s="130"/>
      <c r="E17" s="130"/>
      <c r="F17" s="7"/>
      <c r="G17" s="16"/>
      <c r="H17" s="7"/>
      <c r="I17" s="18"/>
    </row>
    <row r="18" ht="12.75" customHeight="1">
      <c r="A18" s="91"/>
      <c r="B18" s="91" t="s">
        <v>45</v>
      </c>
      <c r="C18" s="135"/>
      <c r="D18" s="195" t="str">
        <f>SUM(D15:D16)</f>
        <v>$50,934.25</v>
      </c>
      <c r="E18" s="137"/>
      <c r="F18" s="7"/>
      <c r="G18" s="105"/>
      <c r="H18" s="160"/>
      <c r="I18" s="162"/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38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8"/>
      <c r="B2" s="9"/>
      <c r="C2" s="10"/>
      <c r="D2" s="31"/>
      <c r="E2" s="32"/>
      <c r="F2" s="57"/>
      <c r="G2" s="7"/>
      <c r="H2" s="7"/>
      <c r="I2" s="7"/>
    </row>
    <row r="3" ht="12.75" customHeight="1">
      <c r="A3" s="33"/>
      <c r="B3" s="43" t="s">
        <v>27</v>
      </c>
      <c r="C3" s="57"/>
      <c r="D3" s="63"/>
      <c r="E3" s="48" t="str">
        <f>februari!E16</f>
        <v>Rp473,138,028</v>
      </c>
      <c r="F3" s="65"/>
      <c r="G3" s="7"/>
      <c r="H3" s="7"/>
      <c r="I3" s="7"/>
    </row>
    <row r="4" ht="12.75" customHeight="1">
      <c r="A4" s="66">
        <v>42069.0</v>
      </c>
      <c r="B4" s="67" t="s">
        <v>29</v>
      </c>
      <c r="C4" s="71"/>
      <c r="D4" s="72"/>
      <c r="E4" s="73">
        <v>200000.0</v>
      </c>
      <c r="F4" s="74"/>
      <c r="G4" s="75"/>
      <c r="H4" s="7"/>
      <c r="I4" s="39"/>
    </row>
    <row r="5" ht="12.75" customHeight="1">
      <c r="A5" s="27">
        <v>42078.0</v>
      </c>
      <c r="B5" s="76" t="s">
        <v>33</v>
      </c>
      <c r="C5" s="45">
        <v>1.0</v>
      </c>
      <c r="D5" s="41" t="str">
        <f t="shared" ref="D5:D9" si="1">DIVIDE(E5,F5)</f>
        <v>-$12.66</v>
      </c>
      <c r="E5" s="69">
        <v>-167531.0</v>
      </c>
      <c r="F5" s="65">
        <v>13238.0</v>
      </c>
      <c r="G5" s="75"/>
      <c r="H5" s="7"/>
      <c r="I5" s="39"/>
    </row>
    <row r="6" ht="12.75" customHeight="1">
      <c r="A6" s="27">
        <v>42078.0</v>
      </c>
      <c r="B6" s="40" t="s">
        <v>34</v>
      </c>
      <c r="C6" s="45">
        <v>1.0</v>
      </c>
      <c r="D6" s="41" t="str">
        <f t="shared" si="1"/>
        <v>-$37.77</v>
      </c>
      <c r="E6" s="69">
        <v>-500000.0</v>
      </c>
      <c r="F6" s="65">
        <v>13238.0</v>
      </c>
      <c r="G6" s="75"/>
      <c r="H6" s="7"/>
      <c r="I6" s="39"/>
    </row>
    <row r="7" ht="12.75" customHeight="1">
      <c r="A7" s="27">
        <v>42079.0</v>
      </c>
      <c r="B7" s="40" t="s">
        <v>35</v>
      </c>
      <c r="C7" s="45">
        <v>2.0</v>
      </c>
      <c r="D7" s="41" t="str">
        <f t="shared" si="1"/>
        <v>-$43.66</v>
      </c>
      <c r="E7" s="42">
        <v>-578000.0</v>
      </c>
      <c r="F7" s="65">
        <v>13238.0</v>
      </c>
      <c r="G7" s="12"/>
      <c r="H7" s="7"/>
      <c r="I7" s="44"/>
    </row>
    <row r="8" ht="12.75" customHeight="1">
      <c r="A8" s="27">
        <v>42080.0</v>
      </c>
      <c r="B8" s="40" t="s">
        <v>37</v>
      </c>
      <c r="C8" s="45">
        <v>1.0</v>
      </c>
      <c r="D8" s="41" t="str">
        <f t="shared" si="1"/>
        <v>-$15.11</v>
      </c>
      <c r="E8" s="80">
        <v>-200000.0</v>
      </c>
      <c r="F8" s="65">
        <v>13238.0</v>
      </c>
      <c r="G8" s="12"/>
      <c r="H8" s="12"/>
      <c r="I8" s="47"/>
    </row>
    <row r="9" ht="12.75" customHeight="1">
      <c r="A9" s="81">
        <v>42082.0</v>
      </c>
      <c r="B9" s="117" t="s">
        <v>38</v>
      </c>
      <c r="C9" s="118"/>
      <c r="D9" s="120" t="str">
        <f t="shared" si="1"/>
        <v>$15.34</v>
      </c>
      <c r="E9" s="73">
        <v>200000.0</v>
      </c>
      <c r="F9" s="145">
        <v>13036.0</v>
      </c>
      <c r="G9" s="12"/>
      <c r="H9" s="12"/>
      <c r="I9" s="47"/>
    </row>
    <row r="10" ht="12.75" customHeight="1">
      <c r="A10" s="27" t="str">
        <f>DATE(2015,3,20)</f>
        <v>3/20/2015</v>
      </c>
      <c r="B10" s="40" t="s">
        <v>91</v>
      </c>
      <c r="C10" s="45">
        <v>1.0</v>
      </c>
      <c r="D10" s="41" t="str">
        <f t="shared" ref="D10:D11" si="2">divide(E10,F10)</f>
        <v>-$9.18</v>
      </c>
      <c r="E10" s="42">
        <v>-120000.0</v>
      </c>
      <c r="F10" s="65">
        <v>13077.0</v>
      </c>
      <c r="G10" s="12"/>
      <c r="H10" s="12"/>
      <c r="I10" s="47"/>
    </row>
    <row r="11" ht="12.75" customHeight="1">
      <c r="A11" s="27">
        <v>42083.0</v>
      </c>
      <c r="B11" s="40" t="s">
        <v>92</v>
      </c>
      <c r="C11" s="45">
        <v>4.0</v>
      </c>
      <c r="D11" s="41" t="str">
        <f t="shared" si="2"/>
        <v>-$15.29</v>
      </c>
      <c r="E11" s="108">
        <v>-200000.0</v>
      </c>
      <c r="F11" s="65">
        <v>13077.0</v>
      </c>
      <c r="G11" s="12"/>
      <c r="H11" s="12"/>
      <c r="I11" s="47"/>
    </row>
    <row r="12" ht="12.75" customHeight="1">
      <c r="A12" s="173">
        <v>42083.0</v>
      </c>
      <c r="B12" s="192" t="s">
        <v>38</v>
      </c>
      <c r="C12" s="193"/>
      <c r="D12" s="120" t="str">
        <f t="shared" ref="D12:D13" si="3">DIVIDE(E12,F12)</f>
        <v>$38.25</v>
      </c>
      <c r="E12" s="73">
        <v>500000.0</v>
      </c>
      <c r="F12" s="145">
        <v>13073.0</v>
      </c>
      <c r="G12" s="12"/>
      <c r="H12" s="12"/>
      <c r="I12" s="47"/>
    </row>
    <row r="13" ht="12.75" customHeight="1">
      <c r="A13" s="27">
        <v>42093.0</v>
      </c>
      <c r="B13" s="196" t="s">
        <v>70</v>
      </c>
      <c r="C13" s="45">
        <v>4.0</v>
      </c>
      <c r="D13" s="41" t="str">
        <f t="shared" si="3"/>
        <v>-$1,957.97</v>
      </c>
      <c r="E13" s="69">
        <v>-2.562E7</v>
      </c>
      <c r="F13" s="65">
        <v>13085.0</v>
      </c>
      <c r="G13" s="12"/>
      <c r="H13" s="12"/>
      <c r="I13" s="47"/>
    </row>
    <row r="14" ht="12.75" customHeight="1">
      <c r="A14" s="78"/>
      <c r="B14" s="40"/>
      <c r="C14" s="98"/>
      <c r="D14" s="41"/>
      <c r="E14" s="69"/>
      <c r="F14" s="65"/>
      <c r="G14" s="12"/>
      <c r="H14" s="12"/>
      <c r="I14" s="47"/>
    </row>
    <row r="15" ht="12.75" customHeight="1">
      <c r="A15" s="78"/>
      <c r="B15" s="196"/>
      <c r="C15" s="45"/>
      <c r="D15" s="41"/>
      <c r="E15" s="69"/>
      <c r="F15" s="65"/>
      <c r="G15" s="12"/>
      <c r="H15" s="12"/>
      <c r="I15" s="47"/>
    </row>
    <row r="16" ht="12.75" customHeight="1">
      <c r="A16" s="27"/>
      <c r="B16" s="40"/>
      <c r="C16" s="28"/>
      <c r="D16" s="41"/>
      <c r="E16" s="69"/>
      <c r="F16" s="65"/>
      <c r="G16" s="7"/>
      <c r="H16" s="12"/>
      <c r="I16" s="47"/>
    </row>
    <row r="17" ht="12.75" customHeight="1">
      <c r="A17" s="57"/>
      <c r="B17" s="121"/>
      <c r="C17" s="57"/>
      <c r="D17" s="122"/>
      <c r="E17" s="123" t="str">
        <f>sum(E3:E16)</f>
        <v>Rp446,652,497</v>
      </c>
      <c r="F17" s="57"/>
      <c r="G17" s="7"/>
      <c r="H17" s="12"/>
      <c r="I17" s="44"/>
    </row>
    <row r="18" ht="12.75" customHeight="1">
      <c r="A18" s="198"/>
      <c r="B18" s="198"/>
      <c r="C18" s="198"/>
      <c r="D18" s="198"/>
      <c r="E18" s="198"/>
      <c r="F18" s="57"/>
      <c r="G18" s="7"/>
      <c r="H18" s="12"/>
      <c r="I18" s="44"/>
    </row>
    <row r="19" ht="12.75" customHeight="1">
      <c r="A19" s="199">
        <v>42093.0</v>
      </c>
      <c r="B19" s="177" t="s">
        <v>105</v>
      </c>
      <c r="C19" s="57"/>
      <c r="D19" s="200">
        <v>9663.54</v>
      </c>
      <c r="E19" s="201"/>
      <c r="F19" s="57"/>
      <c r="G19" s="7"/>
      <c r="H19" s="12"/>
      <c r="I19" s="44"/>
    </row>
    <row r="20" ht="12.75" customHeight="1">
      <c r="A20" s="202">
        <v>42067.0</v>
      </c>
      <c r="B20" s="203" t="s">
        <v>89</v>
      </c>
      <c r="C20" s="204"/>
      <c r="D20" s="205">
        <v>-201.0</v>
      </c>
      <c r="E20" s="206"/>
      <c r="F20" s="57"/>
      <c r="G20" s="7"/>
      <c r="H20" s="7"/>
      <c r="I20" s="7"/>
    </row>
    <row r="21" ht="12.75" customHeight="1">
      <c r="A21" s="199"/>
      <c r="B21" s="43"/>
      <c r="C21" s="57"/>
      <c r="D21" s="207"/>
      <c r="E21" s="201"/>
      <c r="F21" s="57"/>
      <c r="G21" s="7"/>
      <c r="H21" s="7"/>
      <c r="I21" s="7"/>
    </row>
    <row r="22" ht="12.75" customHeight="1">
      <c r="A22" s="199"/>
      <c r="B22" s="43"/>
      <c r="C22" s="57"/>
      <c r="D22" s="207"/>
      <c r="E22" s="201"/>
      <c r="F22" s="57"/>
      <c r="G22" s="7"/>
      <c r="H22" s="7"/>
      <c r="I22" s="7"/>
    </row>
    <row r="23" ht="12.75" customHeight="1">
      <c r="A23" s="199"/>
      <c r="B23" s="43"/>
      <c r="C23" s="57"/>
      <c r="D23" s="207"/>
      <c r="E23" s="201"/>
      <c r="F23" s="57"/>
      <c r="G23" s="7"/>
      <c r="H23" s="7"/>
      <c r="I23" s="7"/>
    </row>
    <row r="24" ht="12.75" customHeight="1">
      <c r="A24" s="57"/>
      <c r="B24" s="57"/>
      <c r="C24" s="57"/>
      <c r="D24" s="208"/>
      <c r="E24" s="201"/>
      <c r="F24" s="57"/>
      <c r="G24" s="7"/>
      <c r="H24" s="7"/>
      <c r="I24" s="7"/>
    </row>
    <row r="25" ht="12.75" customHeight="1">
      <c r="A25" s="7"/>
      <c r="B25" s="7"/>
      <c r="C25" s="7"/>
      <c r="D25" s="7"/>
      <c r="E25" s="44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44"/>
      <c r="F26" s="7"/>
      <c r="G26" s="138"/>
      <c r="H26" s="7"/>
      <c r="I26" s="7"/>
    </row>
    <row r="27" ht="12.75" customHeight="1">
      <c r="A27" s="7"/>
      <c r="B27" s="7"/>
      <c r="C27" s="7"/>
      <c r="D27" s="7"/>
      <c r="E27" s="44"/>
      <c r="F27" s="7"/>
      <c r="G27" s="7"/>
      <c r="H27" s="7"/>
      <c r="I27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58"/>
      <c r="B2" s="59"/>
      <c r="C2" s="58"/>
      <c r="D2" s="60"/>
      <c r="E2" s="61"/>
      <c r="F2" s="62"/>
      <c r="G2" s="7"/>
      <c r="H2" s="7"/>
      <c r="I2" s="7"/>
    </row>
    <row r="3" ht="12.75" customHeight="1">
      <c r="A3" s="82"/>
      <c r="B3" s="83" t="s">
        <v>40</v>
      </c>
      <c r="C3" s="62"/>
      <c r="D3" s="84"/>
      <c r="E3" s="85" t="str">
        <f>April2015!E14</f>
        <v>Rp421,841,497</v>
      </c>
      <c r="F3" s="86"/>
      <c r="G3" s="7"/>
      <c r="H3" s="7"/>
      <c r="I3" s="7"/>
    </row>
    <row r="4" ht="12.75" customHeight="1">
      <c r="A4" s="87"/>
      <c r="B4" s="88"/>
      <c r="C4" s="109"/>
      <c r="D4" s="110"/>
      <c r="E4" s="113"/>
      <c r="F4" s="86"/>
      <c r="G4" s="75"/>
      <c r="H4" s="7"/>
      <c r="I4" s="39"/>
    </row>
    <row r="5" ht="12.75" customHeight="1">
      <c r="A5" s="114">
        <v>42126.0</v>
      </c>
      <c r="B5" s="115" t="s">
        <v>68</v>
      </c>
      <c r="C5" s="116">
        <v>12.0</v>
      </c>
      <c r="D5" s="146" t="str">
        <f t="shared" ref="D5:D6" si="1">DIVIDE(E5,F5)</f>
        <v>-$922.72</v>
      </c>
      <c r="E5" s="147">
        <v>-1.2E7</v>
      </c>
      <c r="F5" s="86">
        <v>13005.0</v>
      </c>
      <c r="G5" s="75"/>
      <c r="H5" s="7"/>
      <c r="I5" s="39"/>
    </row>
    <row r="6" ht="12.75" customHeight="1">
      <c r="A6" s="114">
        <v>42139.0</v>
      </c>
      <c r="B6" s="115" t="s">
        <v>35</v>
      </c>
      <c r="C6" s="116">
        <v>2.0</v>
      </c>
      <c r="D6" s="148" t="str">
        <f t="shared" si="1"/>
        <v>-$44.22</v>
      </c>
      <c r="E6" s="149">
        <v>-578000.0</v>
      </c>
      <c r="F6" s="86">
        <v>13072.0</v>
      </c>
      <c r="G6" s="12"/>
      <c r="H6" s="7"/>
      <c r="I6" s="44"/>
    </row>
    <row r="7" ht="12.75" customHeight="1">
      <c r="A7" s="114">
        <v>42153.0</v>
      </c>
      <c r="B7" s="115" t="s">
        <v>70</v>
      </c>
      <c r="C7" s="116">
        <v>4.0</v>
      </c>
      <c r="D7" s="146" t="str">
        <f>divide(E7,F7)</f>
        <v>-$1,904.94</v>
      </c>
      <c r="E7" s="80">
        <v>-2.517E7</v>
      </c>
      <c r="F7" s="86">
        <v>13213.0</v>
      </c>
      <c r="G7" s="12"/>
      <c r="H7" s="12"/>
      <c r="I7" s="47"/>
    </row>
    <row r="8" ht="12.75" customHeight="1">
      <c r="A8" s="151"/>
      <c r="B8" s="76"/>
      <c r="C8" s="166"/>
      <c r="D8" s="146"/>
      <c r="E8" s="147"/>
      <c r="F8" s="86"/>
      <c r="G8" s="12"/>
      <c r="H8" s="12"/>
      <c r="I8" s="47"/>
    </row>
    <row r="9" ht="12.75" customHeight="1">
      <c r="A9" s="114"/>
      <c r="B9" s="115"/>
      <c r="C9" s="116"/>
      <c r="D9" s="146"/>
      <c r="E9" s="149"/>
      <c r="F9" s="167"/>
      <c r="G9" s="12"/>
      <c r="H9" s="12"/>
      <c r="I9" s="47"/>
    </row>
    <row r="10" ht="12.75" customHeight="1">
      <c r="A10" s="114"/>
      <c r="B10" s="115"/>
      <c r="C10" s="116"/>
      <c r="D10" s="146"/>
      <c r="E10" s="147"/>
      <c r="F10" s="167"/>
      <c r="G10" s="12"/>
      <c r="H10" s="12"/>
      <c r="I10" s="47"/>
    </row>
    <row r="11" ht="12.75" customHeight="1">
      <c r="A11" s="87"/>
      <c r="B11" s="59"/>
      <c r="C11" s="109"/>
      <c r="D11" s="110"/>
      <c r="E11" s="113"/>
      <c r="F11" s="86"/>
      <c r="G11" s="12"/>
      <c r="H11" s="12"/>
      <c r="I11" s="47"/>
    </row>
    <row r="12" ht="12.75" customHeight="1">
      <c r="A12" s="87"/>
      <c r="B12" s="168"/>
      <c r="C12" s="109"/>
      <c r="D12" s="110"/>
      <c r="E12" s="113"/>
      <c r="F12" s="86"/>
      <c r="G12" s="12"/>
      <c r="H12" s="12"/>
      <c r="I12" s="47"/>
    </row>
    <row r="13" ht="12.75" customHeight="1">
      <c r="A13" s="169"/>
      <c r="B13" s="59"/>
      <c r="C13" s="170"/>
      <c r="D13" s="110"/>
      <c r="E13" s="113"/>
      <c r="F13" s="86"/>
      <c r="G13" s="12"/>
      <c r="H13" s="12"/>
      <c r="I13" s="47"/>
    </row>
    <row r="14" ht="12.75" customHeight="1">
      <c r="A14" s="169"/>
      <c r="B14" s="168"/>
      <c r="C14" s="109"/>
      <c r="D14" s="110"/>
      <c r="E14" s="113"/>
      <c r="F14" s="86"/>
      <c r="G14" s="12"/>
      <c r="H14" s="12"/>
      <c r="I14" s="47"/>
    </row>
    <row r="15" ht="12.75" customHeight="1">
      <c r="A15" s="171"/>
      <c r="B15" s="59"/>
      <c r="C15" s="109"/>
      <c r="D15" s="110"/>
      <c r="E15" s="113"/>
      <c r="F15" s="86"/>
      <c r="G15" s="7"/>
      <c r="H15" s="12"/>
      <c r="I15" s="47"/>
    </row>
    <row r="16" ht="12.75" customHeight="1">
      <c r="A16" s="171"/>
      <c r="B16" s="59"/>
      <c r="C16" s="109"/>
      <c r="D16" s="174"/>
      <c r="E16" s="175"/>
      <c r="F16" s="86"/>
      <c r="G16" s="7"/>
      <c r="H16" s="12"/>
      <c r="I16" s="47"/>
    </row>
    <row r="17" ht="12.75" customHeight="1">
      <c r="A17" s="171"/>
      <c r="B17" s="59"/>
      <c r="C17" s="109"/>
      <c r="D17" s="110"/>
      <c r="E17" s="113"/>
      <c r="F17" s="86"/>
      <c r="G17" s="7"/>
      <c r="H17" s="12"/>
      <c r="I17" s="47"/>
    </row>
    <row r="18" ht="12.75" customHeight="1">
      <c r="A18" s="87"/>
      <c r="B18" s="59"/>
      <c r="C18" s="109"/>
      <c r="D18" s="110"/>
      <c r="E18" s="113"/>
      <c r="F18" s="86"/>
      <c r="G18" s="7"/>
      <c r="H18" s="12"/>
      <c r="I18" s="47"/>
    </row>
    <row r="19" ht="12.75" customHeight="1">
      <c r="A19" s="176">
        <v>42103.0</v>
      </c>
      <c r="B19" s="177" t="s">
        <v>99</v>
      </c>
      <c r="C19" s="62"/>
      <c r="D19" s="178">
        <v>12168.0</v>
      </c>
      <c r="E19" s="179"/>
      <c r="F19" s="62"/>
      <c r="G19" s="7"/>
      <c r="H19" s="12"/>
      <c r="I19" s="44"/>
    </row>
    <row r="20" ht="12.75" customHeight="1">
      <c r="A20" s="197">
        <v>42143.0</v>
      </c>
      <c r="B20" s="209" t="s">
        <v>104</v>
      </c>
      <c r="C20" s="186"/>
      <c r="D20" s="210">
        <v>2379.0</v>
      </c>
      <c r="E20" s="188"/>
      <c r="F20" s="62"/>
      <c r="G20" s="7"/>
      <c r="H20" s="12"/>
      <c r="I20" s="44"/>
    </row>
    <row r="21" ht="12.75" customHeight="1">
      <c r="A21" s="176"/>
      <c r="B21" s="189"/>
      <c r="C21" s="62"/>
      <c r="D21" s="190"/>
      <c r="E21" s="191"/>
      <c r="F21" s="62"/>
      <c r="G21" s="7"/>
      <c r="H21" s="12"/>
      <c r="I21" s="44"/>
    </row>
    <row r="22" ht="12.75" customHeight="1">
      <c r="A22" s="176"/>
      <c r="B22" s="189"/>
      <c r="C22" s="62"/>
      <c r="D22" s="190"/>
      <c r="E22" s="191"/>
      <c r="F22" s="62"/>
      <c r="G22" s="7"/>
      <c r="H22" s="7"/>
      <c r="I22" s="7"/>
    </row>
    <row r="23" ht="12.75" customHeight="1">
      <c r="A23" s="176"/>
      <c r="B23" s="83"/>
      <c r="C23" s="62"/>
      <c r="D23" s="84"/>
      <c r="E23" s="191"/>
      <c r="F23" s="62"/>
      <c r="G23" s="7"/>
      <c r="H23" s="7"/>
      <c r="I23" s="7"/>
    </row>
    <row r="24" ht="12.75" customHeight="1">
      <c r="A24" s="176"/>
      <c r="B24" s="83"/>
      <c r="C24" s="62"/>
      <c r="D24" s="84"/>
      <c r="E24" s="191"/>
      <c r="F24" s="62"/>
      <c r="G24" s="7"/>
      <c r="H24" s="7"/>
      <c r="I24" s="7"/>
    </row>
    <row r="25" ht="12.75" customHeight="1">
      <c r="A25" s="176"/>
      <c r="B25" s="83"/>
      <c r="C25" s="62"/>
      <c r="D25" s="84"/>
      <c r="E25" s="191"/>
      <c r="F25" s="62"/>
      <c r="G25" s="7"/>
      <c r="H25" s="7"/>
      <c r="I25" s="7"/>
    </row>
    <row r="26" ht="12.75" customHeight="1">
      <c r="A26" s="62"/>
      <c r="B26" s="62"/>
      <c r="C26" s="62"/>
      <c r="D26" s="194"/>
      <c r="E26" s="191"/>
      <c r="F26" s="62"/>
      <c r="G26" s="7"/>
      <c r="H26" s="7"/>
      <c r="I26" s="7"/>
    </row>
    <row r="27" ht="12.75" customHeight="1">
      <c r="A27" s="7"/>
      <c r="B27" s="7"/>
      <c r="C27" s="7"/>
      <c r="D27" s="7"/>
      <c r="E27" s="4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44"/>
      <c r="F28" s="7"/>
      <c r="G28" s="138"/>
      <c r="H28" s="7"/>
      <c r="I28" s="7"/>
    </row>
    <row r="29" ht="12.75" customHeight="1">
      <c r="A29" s="7"/>
      <c r="B29" s="7"/>
      <c r="C29" s="7"/>
      <c r="D29" s="7"/>
      <c r="E29" s="44"/>
      <c r="F29" s="7"/>
      <c r="G29" s="7"/>
      <c r="H29" s="7"/>
      <c r="I29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12" t="s">
        <v>7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8"/>
      <c r="B2" s="9"/>
      <c r="C2" s="10"/>
      <c r="D2" s="31"/>
      <c r="E2" s="32"/>
      <c r="F2" s="57"/>
      <c r="G2" s="7"/>
      <c r="H2" s="7"/>
      <c r="I2" s="7"/>
    </row>
    <row r="3" ht="12.75" customHeight="1">
      <c r="A3" s="33"/>
      <c r="B3" s="43" t="s">
        <v>28</v>
      </c>
      <c r="C3" s="57"/>
      <c r="D3" s="63">
        <v>31552.11</v>
      </c>
      <c r="E3" s="48">
        <v>3.84998687E8</v>
      </c>
      <c r="F3" s="57"/>
      <c r="G3" s="7"/>
      <c r="H3" s="7"/>
      <c r="I3" s="7"/>
    </row>
    <row r="4" ht="12.75" customHeight="1">
      <c r="A4" s="27"/>
      <c r="B4" s="9"/>
      <c r="C4" s="10"/>
      <c r="D4" s="36"/>
      <c r="E4" s="64"/>
      <c r="F4" s="77"/>
      <c r="G4" s="75"/>
      <c r="H4" s="7"/>
      <c r="I4" s="39"/>
    </row>
    <row r="5" ht="12.75" customHeight="1">
      <c r="A5" s="27">
        <v>41956.0</v>
      </c>
      <c r="B5" s="40" t="s">
        <v>22</v>
      </c>
      <c r="C5" s="10"/>
      <c r="D5" s="36"/>
      <c r="E5" s="69">
        <v>-150000.0</v>
      </c>
      <c r="F5" s="77"/>
      <c r="G5" s="75"/>
      <c r="H5" s="7"/>
      <c r="I5" s="39"/>
    </row>
    <row r="6" ht="12.75" customHeight="1">
      <c r="A6" s="27">
        <v>41961.0</v>
      </c>
      <c r="B6" s="40" t="s">
        <v>24</v>
      </c>
      <c r="C6" s="28"/>
      <c r="D6" s="41">
        <v>-40.96</v>
      </c>
      <c r="E6" s="42">
        <v>-500000.0</v>
      </c>
      <c r="F6" s="65">
        <v>12206.99</v>
      </c>
      <c r="G6" s="12"/>
      <c r="H6" s="7"/>
      <c r="I6" s="44"/>
    </row>
    <row r="7" ht="12.75" customHeight="1">
      <c r="A7" s="78">
        <v>41961.0</v>
      </c>
      <c r="B7" s="40" t="s">
        <v>19</v>
      </c>
      <c r="C7" s="45">
        <v>1.0</v>
      </c>
      <c r="D7" s="41">
        <v>-23.42</v>
      </c>
      <c r="E7" s="80">
        <v>-289000.0</v>
      </c>
      <c r="F7" s="65">
        <v>12206.99</v>
      </c>
      <c r="G7" s="12"/>
      <c r="H7" s="12"/>
      <c r="I7" s="47"/>
    </row>
    <row r="8" ht="12.75" customHeight="1">
      <c r="A8" s="112">
        <v>41971.0</v>
      </c>
      <c r="B8" s="76" t="s">
        <v>70</v>
      </c>
      <c r="C8" s="93">
        <v>3.0</v>
      </c>
      <c r="D8" s="94">
        <v>-1533.03</v>
      </c>
      <c r="E8" s="69">
        <v>-1.87E7</v>
      </c>
      <c r="F8" s="65">
        <v>12198.0</v>
      </c>
      <c r="G8" s="12"/>
      <c r="H8" s="12"/>
      <c r="I8" s="47"/>
    </row>
    <row r="9" ht="12.75" customHeight="1">
      <c r="A9" s="27"/>
      <c r="B9" s="40"/>
      <c r="C9" s="45"/>
      <c r="D9" s="41"/>
      <c r="E9" s="42"/>
      <c r="F9" s="77"/>
      <c r="G9" s="12"/>
      <c r="H9" s="12"/>
      <c r="I9" s="47"/>
    </row>
    <row r="10" ht="12.75" customHeight="1">
      <c r="A10" s="27"/>
      <c r="B10" s="40"/>
      <c r="C10" s="45"/>
      <c r="D10" s="41"/>
      <c r="E10" s="69"/>
      <c r="F10" s="77"/>
      <c r="G10" s="12"/>
      <c r="H10" s="12"/>
      <c r="I10" s="47"/>
    </row>
    <row r="11" ht="12.75" customHeight="1">
      <c r="A11" s="27"/>
      <c r="B11" s="40"/>
      <c r="C11" s="45"/>
      <c r="D11" s="41"/>
      <c r="E11" s="69"/>
      <c r="F11" s="77"/>
      <c r="G11" s="12"/>
      <c r="H11" s="12"/>
      <c r="I11" s="47"/>
    </row>
    <row r="12" ht="12.75" customHeight="1">
      <c r="A12" s="27"/>
      <c r="B12" s="40"/>
      <c r="C12" s="45"/>
      <c r="D12" s="41"/>
      <c r="E12" s="69"/>
      <c r="F12" s="77"/>
      <c r="G12" s="12"/>
      <c r="H12" s="12"/>
      <c r="I12" s="47"/>
    </row>
    <row r="13" ht="12.75" customHeight="1">
      <c r="A13" s="78"/>
      <c r="B13" s="40"/>
      <c r="C13" s="98"/>
      <c r="D13" s="41"/>
      <c r="E13" s="69"/>
      <c r="F13" s="77"/>
      <c r="G13" s="12"/>
      <c r="H13" s="12"/>
      <c r="I13" s="47"/>
    </row>
    <row r="14" ht="12.75" customHeight="1">
      <c r="A14" s="78"/>
      <c r="B14" s="40"/>
      <c r="C14" s="45"/>
      <c r="D14" s="41"/>
      <c r="E14" s="69"/>
      <c r="F14" s="77"/>
      <c r="G14" s="12"/>
      <c r="H14" s="12"/>
      <c r="I14" s="47"/>
    </row>
    <row r="15" ht="12.75" customHeight="1">
      <c r="A15" s="27"/>
      <c r="B15" s="40"/>
      <c r="C15" s="28"/>
      <c r="D15" s="41"/>
      <c r="E15" s="69"/>
      <c r="F15" s="77"/>
      <c r="G15" s="7"/>
      <c r="H15" s="12"/>
      <c r="I15" s="47"/>
    </row>
    <row r="16" ht="12.75" customHeight="1">
      <c r="A16" s="100"/>
      <c r="B16" s="121"/>
      <c r="C16" s="100"/>
      <c r="D16" s="122"/>
      <c r="E16" s="123" t="str">
        <f>SUM(E3:E15)</f>
        <v>Rp365,359,687</v>
      </c>
      <c r="F16" s="57"/>
      <c r="G16" s="7"/>
      <c r="H16" s="12"/>
      <c r="I16" s="44"/>
    </row>
    <row r="17" ht="12.75" customHeight="1">
      <c r="A17" s="124">
        <v>41974.0</v>
      </c>
      <c r="B17" s="125" t="s">
        <v>85</v>
      </c>
      <c r="C17" s="126"/>
      <c r="D17" s="127">
        <v>17826.04</v>
      </c>
      <c r="E17" s="128"/>
      <c r="F17" s="57"/>
      <c r="G17" s="7"/>
      <c r="H17" s="12"/>
      <c r="I17" s="44"/>
    </row>
    <row r="18" ht="12.75" customHeight="1">
      <c r="A18" s="27"/>
      <c r="B18" s="125"/>
      <c r="C18" s="8"/>
      <c r="D18" s="129"/>
      <c r="E18" s="130"/>
      <c r="F18" s="57"/>
      <c r="G18" s="7"/>
      <c r="H18" s="7"/>
      <c r="I18" s="7"/>
    </row>
    <row r="19" ht="12.75" customHeight="1">
      <c r="A19" s="131"/>
      <c r="B19" s="132"/>
      <c r="C19" s="133"/>
      <c r="D19" s="134"/>
      <c r="E19" s="130"/>
      <c r="F19" s="57"/>
      <c r="G19" s="7"/>
      <c r="H19" s="7"/>
      <c r="I19" s="7"/>
    </row>
    <row r="20" ht="12.75" customHeight="1">
      <c r="A20" s="91"/>
      <c r="B20" s="91" t="s">
        <v>45</v>
      </c>
      <c r="C20" s="135"/>
      <c r="D20" s="136"/>
      <c r="E20" s="137"/>
      <c r="F20" s="57"/>
      <c r="G20" s="7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44"/>
      <c r="F22" s="7"/>
      <c r="G22" s="138"/>
      <c r="H22" s="7"/>
      <c r="I22" s="7"/>
    </row>
    <row r="23" ht="12.75" customHeight="1">
      <c r="A23" s="7"/>
      <c r="B23" s="7"/>
      <c r="C23" s="7"/>
      <c r="D23" s="7"/>
      <c r="E23" s="44"/>
      <c r="F23" s="7"/>
      <c r="G23" s="7"/>
      <c r="H23" s="7"/>
      <c r="I23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6" t="s">
        <v>6</v>
      </c>
      <c r="G1" s="7"/>
      <c r="H1" s="7"/>
      <c r="I1" s="7"/>
    </row>
    <row r="2" ht="12.75" customHeight="1">
      <c r="A2" s="8"/>
      <c r="B2" s="9"/>
      <c r="C2" s="10"/>
      <c r="D2" s="31"/>
      <c r="E2" s="32"/>
      <c r="F2" s="57"/>
      <c r="G2" s="7"/>
      <c r="H2" s="7"/>
      <c r="I2" s="7"/>
    </row>
    <row r="3" ht="12.75" customHeight="1">
      <c r="A3" s="33"/>
      <c r="B3" s="43" t="s">
        <v>25</v>
      </c>
      <c r="C3" s="57"/>
      <c r="D3" s="63">
        <v>29635.0</v>
      </c>
      <c r="E3" s="48">
        <v>3.65389687E8</v>
      </c>
      <c r="F3" s="65">
        <v>12369.0</v>
      </c>
      <c r="G3" s="7"/>
      <c r="H3" s="7"/>
      <c r="I3" s="7"/>
    </row>
    <row r="4" ht="12.75" customHeight="1">
      <c r="A4" s="27"/>
      <c r="B4" s="9"/>
      <c r="C4" s="10"/>
      <c r="D4" s="36"/>
      <c r="E4" s="64"/>
      <c r="F4" s="77"/>
      <c r="G4" s="75"/>
      <c r="H4" s="7"/>
      <c r="I4" s="39"/>
    </row>
    <row r="5" ht="12.75" customHeight="1">
      <c r="A5" s="27">
        <v>41983.0</v>
      </c>
      <c r="B5" s="40" t="s">
        <v>33</v>
      </c>
      <c r="C5" s="10"/>
      <c r="D5" s="36"/>
      <c r="E5" s="69">
        <v>-122500.0</v>
      </c>
      <c r="F5" s="65">
        <v>12369.0</v>
      </c>
      <c r="G5" s="75"/>
      <c r="H5" s="7"/>
      <c r="I5" s="39"/>
    </row>
    <row r="6" ht="12.75" customHeight="1">
      <c r="A6" s="27">
        <v>41985.0</v>
      </c>
      <c r="B6" s="79" t="s">
        <v>36</v>
      </c>
      <c r="C6" s="28"/>
      <c r="D6" s="41"/>
      <c r="E6" s="119">
        <v>500000.0</v>
      </c>
      <c r="F6" s="65">
        <v>12436.0</v>
      </c>
      <c r="G6" s="12"/>
      <c r="H6" s="7"/>
      <c r="I6" s="44"/>
    </row>
    <row r="7" ht="12.75" customHeight="1">
      <c r="A7" s="78">
        <v>41991.0</v>
      </c>
      <c r="B7" s="40" t="s">
        <v>24</v>
      </c>
      <c r="C7" s="45"/>
      <c r="D7" s="41"/>
      <c r="E7" s="80">
        <v>-500000.0</v>
      </c>
      <c r="F7" s="65">
        <v>12588.65</v>
      </c>
      <c r="G7" s="12"/>
      <c r="H7" s="12"/>
      <c r="I7" s="47"/>
    </row>
    <row r="8" ht="12.75" customHeight="1">
      <c r="A8" s="112">
        <v>41992.0</v>
      </c>
      <c r="B8" s="76" t="s">
        <v>19</v>
      </c>
      <c r="C8" s="93"/>
      <c r="D8" s="94"/>
      <c r="E8" s="69">
        <v>-289000.0</v>
      </c>
      <c r="F8" s="65">
        <v>12512.95</v>
      </c>
      <c r="G8" s="12"/>
      <c r="H8" s="12"/>
      <c r="I8" s="47"/>
    </row>
    <row r="9" ht="12.75" customHeight="1">
      <c r="A9" s="27">
        <v>41994.0</v>
      </c>
      <c r="B9" s="40" t="s">
        <v>84</v>
      </c>
      <c r="C9" s="45"/>
      <c r="D9" s="41"/>
      <c r="E9" s="42">
        <v>-200000.0</v>
      </c>
      <c r="F9" s="65">
        <v>12408.0</v>
      </c>
      <c r="G9" s="12"/>
      <c r="H9" s="12"/>
      <c r="I9" s="47"/>
    </row>
    <row r="10" ht="12.75" customHeight="1">
      <c r="A10" s="27">
        <v>42004.0</v>
      </c>
      <c r="B10" s="40" t="s">
        <v>70</v>
      </c>
      <c r="C10" s="45"/>
      <c r="D10" s="41"/>
      <c r="E10" s="69">
        <v>-1.8235E7</v>
      </c>
      <c r="F10" s="65">
        <v>12435.0</v>
      </c>
      <c r="G10" s="12"/>
      <c r="H10" s="12"/>
      <c r="I10" s="47"/>
    </row>
    <row r="11" ht="12.75" customHeight="1">
      <c r="A11" s="27"/>
      <c r="B11" s="40"/>
      <c r="C11" s="45"/>
      <c r="D11" s="41"/>
      <c r="E11" s="69"/>
      <c r="F11" s="77"/>
      <c r="G11" s="12"/>
      <c r="H11" s="12"/>
      <c r="I11" s="47"/>
    </row>
    <row r="12" ht="12.75" customHeight="1">
      <c r="A12" s="27"/>
      <c r="B12" s="40"/>
      <c r="C12" s="45"/>
      <c r="D12" s="41"/>
      <c r="E12" s="69"/>
      <c r="F12" s="77"/>
      <c r="G12" s="12"/>
      <c r="H12" s="12"/>
      <c r="I12" s="47"/>
    </row>
    <row r="13" ht="12.75" customHeight="1">
      <c r="A13" s="78"/>
      <c r="B13" s="40"/>
      <c r="C13" s="98"/>
      <c r="D13" s="41"/>
      <c r="E13" s="69"/>
      <c r="F13" s="77"/>
      <c r="G13" s="12"/>
      <c r="H13" s="12"/>
      <c r="I13" s="47"/>
    </row>
    <row r="14" ht="12.75" customHeight="1">
      <c r="A14" s="78"/>
      <c r="B14" s="40"/>
      <c r="C14" s="45"/>
      <c r="D14" s="41"/>
      <c r="E14" s="69"/>
      <c r="F14" s="77"/>
      <c r="G14" s="12"/>
      <c r="H14" s="12"/>
      <c r="I14" s="47"/>
    </row>
    <row r="15" ht="12.75" customHeight="1">
      <c r="A15" s="27"/>
      <c r="B15" s="40"/>
      <c r="C15" s="28"/>
      <c r="D15" s="41"/>
      <c r="E15" s="69"/>
      <c r="F15" s="77"/>
      <c r="G15" s="7"/>
      <c r="H15" s="12"/>
      <c r="I15" s="47"/>
    </row>
    <row r="16" ht="12.75" customHeight="1">
      <c r="A16" s="100"/>
      <c r="B16" s="121"/>
      <c r="C16" s="100"/>
      <c r="D16" s="122"/>
      <c r="E16" s="123" t="str">
        <f>SUM(E3:E15)</f>
        <v>Rp346,543,187</v>
      </c>
      <c r="F16" s="57"/>
      <c r="G16" s="7"/>
      <c r="H16" s="12"/>
      <c r="I16" s="44"/>
    </row>
    <row r="17" ht="12.75" customHeight="1">
      <c r="A17" s="124">
        <v>42004.0</v>
      </c>
      <c r="B17" s="125" t="s">
        <v>77</v>
      </c>
      <c r="C17" s="126"/>
      <c r="D17" s="127" t="s">
        <v>88</v>
      </c>
      <c r="E17" s="128"/>
      <c r="F17" s="57"/>
      <c r="G17" s="7"/>
      <c r="H17" s="12"/>
      <c r="I17" s="44"/>
    </row>
    <row r="18" ht="12.75" customHeight="1">
      <c r="A18" s="27">
        <v>41974.0</v>
      </c>
      <c r="B18" s="125" t="s">
        <v>89</v>
      </c>
      <c r="C18" s="8"/>
      <c r="D18" s="129">
        <v>-200.0</v>
      </c>
      <c r="E18" s="130"/>
      <c r="F18" s="57"/>
      <c r="G18" s="7"/>
      <c r="H18" s="7"/>
      <c r="I18" s="7"/>
    </row>
    <row r="19" ht="12.75" customHeight="1">
      <c r="A19" s="131"/>
      <c r="B19" s="132"/>
      <c r="C19" s="133"/>
      <c r="D19" s="134"/>
      <c r="E19" s="130"/>
      <c r="F19" s="57"/>
      <c r="G19" s="7"/>
      <c r="H19" s="7"/>
      <c r="I19" s="7"/>
    </row>
    <row r="20" ht="12.75" customHeight="1">
      <c r="A20" s="91"/>
      <c r="B20" s="91" t="s">
        <v>45</v>
      </c>
      <c r="C20" s="135"/>
      <c r="D20" s="136"/>
      <c r="E20" s="137"/>
      <c r="F20" s="57"/>
      <c r="G20" s="7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44"/>
      <c r="F22" s="7"/>
      <c r="G22" s="138"/>
      <c r="H22" s="7"/>
      <c r="I22" s="7"/>
    </row>
    <row r="23" ht="12.75" customHeight="1">
      <c r="A23" s="7"/>
      <c r="B23" s="7"/>
      <c r="C23" s="7"/>
      <c r="D23" s="7"/>
      <c r="E23" s="44"/>
      <c r="F23" s="7"/>
      <c r="G23" s="7"/>
      <c r="H23" s="7"/>
      <c r="I23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11"/>
      <c r="G1" s="7"/>
      <c r="H1" s="7"/>
      <c r="I1" s="7"/>
    </row>
    <row r="2" ht="12.75" customHeight="1">
      <c r="A2" s="8"/>
      <c r="B2" s="9"/>
      <c r="C2" s="10"/>
      <c r="D2" s="31"/>
      <c r="E2" s="32"/>
      <c r="F2" s="7"/>
      <c r="G2" s="7"/>
      <c r="H2" s="7"/>
      <c r="I2" s="7"/>
    </row>
    <row r="3" ht="12.75" customHeight="1">
      <c r="A3" s="33"/>
      <c r="B3" s="43" t="s">
        <v>25</v>
      </c>
      <c r="C3" s="57"/>
      <c r="D3" s="63">
        <v>33366.78</v>
      </c>
      <c r="E3" s="48">
        <v>4.05706687E8</v>
      </c>
      <c r="F3" s="7"/>
      <c r="G3" s="7"/>
      <c r="H3" s="7"/>
      <c r="I3" s="7"/>
    </row>
    <row r="4" ht="12.75" customHeight="1">
      <c r="A4" s="8"/>
      <c r="B4" s="8"/>
      <c r="C4" s="10"/>
      <c r="D4" s="36"/>
      <c r="E4" s="37"/>
      <c r="F4" s="7"/>
      <c r="G4" s="75"/>
      <c r="H4" s="7"/>
      <c r="I4" s="39"/>
    </row>
    <row r="5" ht="12.75" customHeight="1">
      <c r="A5" s="27">
        <v>41915.0</v>
      </c>
      <c r="B5" s="40" t="s">
        <v>24</v>
      </c>
      <c r="C5" s="28"/>
      <c r="D5" s="41">
        <v>-20.56</v>
      </c>
      <c r="E5" s="42">
        <v>-250000.0</v>
      </c>
      <c r="F5" s="7"/>
      <c r="G5" s="12"/>
      <c r="H5" s="7"/>
      <c r="I5" s="44"/>
    </row>
    <row r="6" ht="12.75" customHeight="1">
      <c r="A6" s="27">
        <v>41929.0</v>
      </c>
      <c r="B6" s="40" t="s">
        <v>44</v>
      </c>
      <c r="C6" s="45"/>
      <c r="D6" s="41">
        <v>-57.14</v>
      </c>
      <c r="E6" s="92">
        <v>-700000.0</v>
      </c>
      <c r="F6" s="46"/>
      <c r="G6" s="12"/>
      <c r="H6" s="12"/>
      <c r="I6" s="47"/>
    </row>
    <row r="7" ht="12.75" customHeight="1">
      <c r="A7" s="50">
        <v>41929.0</v>
      </c>
      <c r="B7" s="76" t="s">
        <v>24</v>
      </c>
      <c r="C7" s="93"/>
      <c r="D7" s="94">
        <v>-40.82</v>
      </c>
      <c r="E7" s="69">
        <v>-500000.0</v>
      </c>
      <c r="F7" s="7"/>
      <c r="G7" s="12"/>
      <c r="H7" s="12"/>
      <c r="I7" s="47"/>
    </row>
    <row r="8" ht="12.75" customHeight="1">
      <c r="A8" s="27">
        <v>41929.0</v>
      </c>
      <c r="B8" s="40" t="s">
        <v>19</v>
      </c>
      <c r="C8" s="45"/>
      <c r="D8" s="41">
        <v>-23.59</v>
      </c>
      <c r="E8" s="42">
        <v>-289000.0</v>
      </c>
      <c r="F8" s="7"/>
      <c r="G8" s="12"/>
      <c r="H8" s="12"/>
      <c r="I8" s="47"/>
    </row>
    <row r="9" ht="12.75" customHeight="1">
      <c r="A9" s="27">
        <v>41935.0</v>
      </c>
      <c r="B9" s="40" t="s">
        <v>22</v>
      </c>
      <c r="C9" s="45"/>
      <c r="D9" s="41">
        <v>-24.97</v>
      </c>
      <c r="E9" s="69">
        <v>-300000.0</v>
      </c>
      <c r="F9" s="7"/>
      <c r="G9" s="12"/>
      <c r="H9" s="12"/>
      <c r="I9" s="47"/>
    </row>
    <row r="10" ht="12.75" customHeight="1">
      <c r="A10" s="27">
        <v>41941.0</v>
      </c>
      <c r="B10" s="40" t="s">
        <v>46</v>
      </c>
      <c r="C10" s="45"/>
      <c r="D10" s="41">
        <v>-1536.0</v>
      </c>
      <c r="E10" s="69">
        <v>-1.8669E7</v>
      </c>
      <c r="F10" s="7"/>
      <c r="G10" s="12"/>
      <c r="H10" s="12"/>
      <c r="I10" s="47"/>
    </row>
    <row r="11" ht="12.75" customHeight="1">
      <c r="A11" s="27"/>
      <c r="B11" s="40"/>
      <c r="C11" s="45"/>
      <c r="D11" s="41"/>
      <c r="E11" s="69"/>
      <c r="F11" s="7"/>
      <c r="G11" s="12"/>
      <c r="H11" s="12"/>
      <c r="I11" s="47"/>
    </row>
    <row r="12" ht="12.75" customHeight="1">
      <c r="A12" s="78"/>
      <c r="B12" s="40"/>
      <c r="C12" s="98"/>
      <c r="D12" s="41"/>
      <c r="E12" s="69"/>
      <c r="F12" s="7"/>
      <c r="G12" s="12"/>
      <c r="H12" s="12"/>
      <c r="I12" s="47"/>
    </row>
    <row r="13" ht="12.75" customHeight="1">
      <c r="A13" s="78"/>
      <c r="B13" s="40"/>
      <c r="C13" s="45"/>
      <c r="D13" s="41"/>
      <c r="E13" s="69"/>
      <c r="F13" s="7"/>
      <c r="G13" s="12"/>
      <c r="H13" s="12"/>
      <c r="I13" s="47"/>
    </row>
    <row r="14" ht="12.75" customHeight="1">
      <c r="A14" s="27"/>
      <c r="B14" s="40"/>
      <c r="C14" s="28"/>
      <c r="D14" s="41"/>
      <c r="E14" s="69"/>
      <c r="F14" s="7"/>
      <c r="G14" s="7"/>
      <c r="H14" s="12"/>
      <c r="I14" s="47"/>
    </row>
    <row r="15" ht="12.75" customHeight="1">
      <c r="A15" s="100"/>
      <c r="B15" s="103" t="s">
        <v>77</v>
      </c>
      <c r="C15" s="100"/>
      <c r="D15" s="122" t="str">
        <f t="shared" ref="D15:E15" si="1">sum(D3:D14)</f>
        <v>$31,663.70</v>
      </c>
      <c r="E15" s="123" t="str">
        <f t="shared" si="1"/>
        <v>Rp384,998,687</v>
      </c>
      <c r="F15" s="7"/>
      <c r="G15" s="7"/>
      <c r="H15" s="12"/>
      <c r="I15" s="44"/>
    </row>
    <row r="16" ht="12.75" customHeight="1">
      <c r="A16" s="124">
        <v>41915.0</v>
      </c>
      <c r="B16" s="150" t="s">
        <v>85</v>
      </c>
      <c r="C16" s="126"/>
      <c r="D16" s="127">
        <v>12556.5</v>
      </c>
      <c r="E16" s="128"/>
      <c r="F16" s="7"/>
      <c r="G16" s="7"/>
      <c r="H16" s="12"/>
      <c r="I16" s="44"/>
    </row>
    <row r="17" ht="12.75" customHeight="1">
      <c r="A17" s="27">
        <v>41922.0</v>
      </c>
      <c r="B17" s="125" t="s">
        <v>94</v>
      </c>
      <c r="C17" s="8"/>
      <c r="D17" s="129">
        <v>-145.0</v>
      </c>
      <c r="E17" s="130"/>
      <c r="F17" s="7"/>
      <c r="G17" s="7"/>
      <c r="H17" s="7"/>
      <c r="I17" s="7"/>
    </row>
    <row r="18" ht="12.75" customHeight="1">
      <c r="A18" s="152">
        <v>41936.0</v>
      </c>
      <c r="B18" s="132" t="s">
        <v>95</v>
      </c>
      <c r="C18" s="133"/>
      <c r="D18" s="153">
        <v>-200.0</v>
      </c>
      <c r="E18" s="130"/>
      <c r="F18" s="7"/>
      <c r="G18" s="7"/>
      <c r="H18" s="7"/>
      <c r="I18" s="7"/>
    </row>
    <row r="19" ht="12.75" customHeight="1">
      <c r="A19" s="91"/>
      <c r="B19" s="91" t="s">
        <v>45</v>
      </c>
      <c r="C19" s="135"/>
      <c r="D19" s="136" t="str">
        <f>SUM(D15:D17)</f>
        <v>$44,075.20</v>
      </c>
      <c r="E19" s="13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138"/>
      <c r="H21" s="7"/>
      <c r="I21" s="7"/>
    </row>
    <row r="22" ht="12.75" customHeight="1">
      <c r="A22" s="7"/>
      <c r="B22" s="7"/>
      <c r="C22" s="7"/>
      <c r="D22" s="7"/>
      <c r="E22" s="44"/>
      <c r="F22" s="7"/>
      <c r="G22" s="7"/>
      <c r="H22" s="7"/>
      <c r="I22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11"/>
      <c r="G1" s="7"/>
      <c r="H1" s="7"/>
      <c r="I1" s="7"/>
    </row>
    <row r="2" ht="12.75" customHeight="1">
      <c r="A2" s="8"/>
      <c r="B2" s="9"/>
      <c r="C2" s="10"/>
      <c r="D2" s="31"/>
      <c r="E2" s="32"/>
      <c r="F2" s="7"/>
      <c r="G2" s="7"/>
      <c r="H2" s="7"/>
      <c r="I2" s="7"/>
    </row>
    <row r="3" ht="12.75" customHeight="1">
      <c r="A3" s="33">
        <v>41846.0</v>
      </c>
      <c r="B3" s="9" t="s">
        <v>16</v>
      </c>
      <c r="C3" s="10"/>
      <c r="D3" s="34">
        <v>35832.15</v>
      </c>
      <c r="E3" s="48">
        <v>4.24718187E8</v>
      </c>
      <c r="F3" s="7"/>
      <c r="G3" s="7"/>
      <c r="H3" s="7"/>
      <c r="I3" s="7"/>
    </row>
    <row r="4" ht="12.75" customHeight="1">
      <c r="A4" s="8"/>
      <c r="B4" s="8"/>
      <c r="C4" s="10"/>
      <c r="D4" s="36"/>
      <c r="E4" s="37"/>
      <c r="F4" s="7"/>
      <c r="G4" s="49"/>
      <c r="H4" s="7"/>
      <c r="I4" s="39"/>
    </row>
    <row r="5" ht="12.75" customHeight="1">
      <c r="A5" s="27"/>
      <c r="B5" s="40"/>
      <c r="C5" s="28"/>
      <c r="D5" s="41"/>
      <c r="E5" s="42"/>
      <c r="F5" s="7"/>
      <c r="G5" s="12"/>
      <c r="H5" s="7"/>
      <c r="I5" s="44"/>
    </row>
    <row r="6" ht="12.75" customHeight="1">
      <c r="A6" s="27">
        <v>41894.0</v>
      </c>
      <c r="B6" s="40" t="s">
        <v>22</v>
      </c>
      <c r="C6" s="45">
        <v>1.0</v>
      </c>
      <c r="D6" s="41">
        <v>-16.87</v>
      </c>
      <c r="E6" s="42">
        <v>-200000.0</v>
      </c>
      <c r="F6" s="46"/>
      <c r="G6" s="12"/>
      <c r="H6" s="12"/>
      <c r="I6" s="47"/>
    </row>
    <row r="7" ht="12.75" customHeight="1">
      <c r="A7" s="50">
        <v>41894.0</v>
      </c>
      <c r="B7" s="40" t="s">
        <v>24</v>
      </c>
      <c r="C7" s="51">
        <v>1.0</v>
      </c>
      <c r="D7" s="94">
        <v>-21.09</v>
      </c>
      <c r="E7" s="69">
        <v>-250000.0</v>
      </c>
      <c r="F7" s="7"/>
      <c r="G7" s="12"/>
      <c r="H7" s="12"/>
      <c r="I7" s="47"/>
    </row>
    <row r="8" ht="12.75" customHeight="1">
      <c r="A8" s="27">
        <v>41898.0</v>
      </c>
      <c r="B8" s="40" t="s">
        <v>19</v>
      </c>
      <c r="C8" s="45">
        <v>1.0</v>
      </c>
      <c r="D8" s="41">
        <v>-24.95</v>
      </c>
      <c r="E8" s="42">
        <v>-289000.0</v>
      </c>
      <c r="F8" s="7"/>
      <c r="G8" s="12"/>
      <c r="H8" s="12"/>
      <c r="I8" s="47"/>
    </row>
    <row r="9" ht="12.75" customHeight="1">
      <c r="A9" s="27">
        <v>41908.0</v>
      </c>
      <c r="B9" s="79" t="s">
        <v>47</v>
      </c>
      <c r="C9" s="95">
        <v>1.0</v>
      </c>
      <c r="D9" s="107">
        <v>18.92</v>
      </c>
      <c r="E9" s="108">
        <v>227500.0</v>
      </c>
      <c r="F9" s="7"/>
      <c r="G9" s="12"/>
      <c r="H9" s="12"/>
      <c r="I9" s="47"/>
    </row>
    <row r="10" ht="12.75" customHeight="1">
      <c r="A10" s="27">
        <v>41911.0</v>
      </c>
      <c r="B10" s="40" t="s">
        <v>79</v>
      </c>
      <c r="C10" s="45">
        <v>3.0</v>
      </c>
      <c r="D10" s="41">
        <v>-1528.93</v>
      </c>
      <c r="E10" s="69">
        <v>-1.85E7</v>
      </c>
      <c r="F10" s="7"/>
      <c r="G10" s="12"/>
      <c r="H10" s="12"/>
      <c r="I10" s="47"/>
    </row>
    <row r="11" ht="12.75" customHeight="1">
      <c r="A11" s="27"/>
      <c r="B11" s="40"/>
      <c r="C11" s="45"/>
      <c r="D11" s="41"/>
      <c r="E11" s="69"/>
      <c r="F11" s="7"/>
      <c r="G11" s="12"/>
      <c r="H11" s="12"/>
      <c r="I11" s="47"/>
    </row>
    <row r="12" ht="12.75" customHeight="1">
      <c r="A12" s="78"/>
      <c r="B12" s="40"/>
      <c r="C12" s="98"/>
      <c r="D12" s="41"/>
      <c r="E12" s="69"/>
      <c r="F12" s="7"/>
      <c r="G12" s="12"/>
      <c r="H12" s="12"/>
      <c r="I12" s="47"/>
    </row>
    <row r="13" ht="12.75" customHeight="1">
      <c r="A13" s="78"/>
      <c r="B13" s="40"/>
      <c r="C13" s="45"/>
      <c r="D13" s="41"/>
      <c r="E13" s="69"/>
      <c r="F13" s="7"/>
      <c r="G13" s="12"/>
      <c r="H13" s="12"/>
      <c r="I13" s="47"/>
    </row>
    <row r="14" ht="12.75" customHeight="1">
      <c r="A14" s="27"/>
      <c r="B14" s="40"/>
      <c r="C14" s="28"/>
      <c r="D14" s="41"/>
      <c r="E14" s="69"/>
      <c r="F14" s="7"/>
      <c r="G14" s="7"/>
      <c r="H14" s="12"/>
      <c r="I14" s="47"/>
    </row>
    <row r="15" ht="12.75" customHeight="1">
      <c r="A15" s="100"/>
      <c r="B15" s="103" t="s">
        <v>77</v>
      </c>
      <c r="C15" s="100"/>
      <c r="D15" s="154" t="str">
        <f t="shared" ref="D15:E15" si="1">sum(D3:D14)</f>
        <v>$34,259.23</v>
      </c>
      <c r="E15" s="48" t="str">
        <f t="shared" si="1"/>
        <v>Rp405,706,687</v>
      </c>
      <c r="F15" s="7"/>
      <c r="G15" s="7"/>
      <c r="H15" s="12"/>
      <c r="I15" s="44"/>
    </row>
    <row r="16" ht="12.75" customHeight="1">
      <c r="A16" s="124">
        <v>41894.0</v>
      </c>
      <c r="B16" s="150" t="s">
        <v>85</v>
      </c>
      <c r="C16" s="155"/>
      <c r="D16" s="127">
        <v>12278.86</v>
      </c>
      <c r="E16" s="128"/>
      <c r="F16" s="7"/>
      <c r="G16" s="7"/>
      <c r="H16" s="12"/>
      <c r="I16" s="44"/>
    </row>
    <row r="17" ht="12.75" customHeight="1">
      <c r="A17" s="156"/>
      <c r="B17" s="132"/>
      <c r="C17" s="133"/>
      <c r="D17" s="157"/>
      <c r="E17" s="130"/>
      <c r="F17" s="7"/>
      <c r="G17" s="7"/>
      <c r="H17" s="7"/>
      <c r="I17" s="7"/>
    </row>
    <row r="18" ht="12.75" customHeight="1">
      <c r="A18" s="91"/>
      <c r="B18" s="91" t="s">
        <v>45</v>
      </c>
      <c r="C18" s="135"/>
      <c r="D18" s="136" t="str">
        <f>SUM(D15:D17)</f>
        <v>$46,538.09</v>
      </c>
      <c r="E18" s="137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38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13" t="s">
        <v>3</v>
      </c>
      <c r="E1" s="14" t="s">
        <v>8</v>
      </c>
      <c r="F1" s="15"/>
      <c r="G1" s="7"/>
      <c r="H1" s="7"/>
      <c r="I1" s="7"/>
    </row>
    <row r="2" ht="12.75" customHeight="1">
      <c r="A2" s="8"/>
      <c r="B2" s="16"/>
      <c r="C2" s="10"/>
      <c r="D2" s="18"/>
      <c r="E2" s="7"/>
      <c r="F2" s="7"/>
      <c r="G2" s="7"/>
      <c r="H2" s="7"/>
      <c r="I2" s="7"/>
    </row>
    <row r="3" ht="12.75" customHeight="1">
      <c r="A3" s="8"/>
      <c r="B3" s="19" t="s">
        <v>23</v>
      </c>
      <c r="C3" s="10"/>
      <c r="D3" s="20">
        <v>44997.75</v>
      </c>
      <c r="E3" s="21" t="str">
        <f>april!E18</f>
        <v>Rp500,863,445.00</v>
      </c>
      <c r="F3" s="7"/>
      <c r="G3" s="7"/>
      <c r="H3" s="7"/>
      <c r="I3" s="7"/>
    </row>
    <row r="4" ht="12.75" customHeight="1">
      <c r="A4" s="8"/>
      <c r="B4" s="16"/>
      <c r="C4" s="10"/>
      <c r="D4" s="18"/>
      <c r="E4" s="22"/>
      <c r="F4" s="7"/>
      <c r="G4" s="23"/>
      <c r="H4" s="24"/>
      <c r="I4" s="25"/>
    </row>
    <row r="5" ht="12.75" customHeight="1">
      <c r="A5" s="27">
        <v>41781.0</v>
      </c>
      <c r="B5" s="19" t="s">
        <v>15</v>
      </c>
      <c r="C5" s="28">
        <v>1.0</v>
      </c>
      <c r="D5" s="29">
        <v>-24.96</v>
      </c>
      <c r="E5" s="52">
        <v>-289000.0</v>
      </c>
      <c r="F5" s="7"/>
      <c r="G5" s="16"/>
      <c r="H5" s="7"/>
      <c r="I5" s="26"/>
    </row>
    <row r="6" ht="12.75" customHeight="1">
      <c r="A6" s="27">
        <v>41789.0</v>
      </c>
      <c r="B6" s="19" t="s">
        <v>26</v>
      </c>
      <c r="C6" s="28">
        <v>2.0</v>
      </c>
      <c r="D6" s="29">
        <v>-1302.32</v>
      </c>
      <c r="E6" s="53">
        <v>-1.5073254E7</v>
      </c>
      <c r="F6" s="7"/>
      <c r="G6" s="16"/>
      <c r="H6" s="12"/>
      <c r="I6" s="54"/>
    </row>
    <row r="7" ht="12.75" customHeight="1">
      <c r="B7" s="55"/>
      <c r="D7" s="55"/>
      <c r="E7" s="56"/>
      <c r="F7" s="7"/>
      <c r="G7" s="16"/>
      <c r="H7" s="12"/>
      <c r="I7" s="54"/>
    </row>
    <row r="8" ht="12.75" customHeight="1">
      <c r="A8" s="8"/>
      <c r="B8" s="16"/>
      <c r="C8" s="28"/>
      <c r="D8" s="54"/>
      <c r="E8" s="89"/>
      <c r="F8" s="7"/>
      <c r="G8" s="16"/>
      <c r="H8" s="12"/>
      <c r="I8" s="54"/>
    </row>
    <row r="9" ht="12.75" customHeight="1">
      <c r="A9" s="8"/>
      <c r="B9" s="16"/>
      <c r="C9" s="28"/>
      <c r="D9" s="54"/>
      <c r="E9" s="89"/>
      <c r="F9" s="7"/>
      <c r="G9" s="16"/>
      <c r="H9" s="12"/>
      <c r="I9" s="54"/>
    </row>
    <row r="10" ht="12.75" customHeight="1">
      <c r="A10" s="8"/>
      <c r="B10" s="16"/>
      <c r="C10" s="28"/>
      <c r="D10" s="54"/>
      <c r="E10" s="89"/>
      <c r="F10" s="7"/>
      <c r="G10" s="16"/>
      <c r="H10" s="12"/>
      <c r="I10" s="54"/>
    </row>
    <row r="11" ht="12.75" customHeight="1">
      <c r="A11" s="8"/>
      <c r="B11" s="16"/>
      <c r="C11" s="28"/>
      <c r="D11" s="54"/>
      <c r="E11" s="89"/>
      <c r="F11" s="7"/>
      <c r="G11" s="16"/>
      <c r="H11" s="12"/>
      <c r="I11" s="54"/>
    </row>
    <row r="12" ht="12.75" customHeight="1">
      <c r="A12" s="8"/>
      <c r="B12" s="16"/>
      <c r="C12" s="90"/>
      <c r="D12" s="54"/>
      <c r="E12" s="89"/>
      <c r="F12" s="7"/>
      <c r="G12" s="16"/>
      <c r="H12" s="12"/>
      <c r="I12" s="54"/>
    </row>
    <row r="13" ht="12.75" customHeight="1">
      <c r="A13" s="8"/>
      <c r="B13" s="16"/>
      <c r="C13" s="10"/>
      <c r="D13" s="26"/>
      <c r="E13" s="22"/>
      <c r="F13" s="7"/>
      <c r="G13" s="16"/>
      <c r="H13" s="12"/>
      <c r="I13" s="54"/>
    </row>
    <row r="14" ht="12.75" customHeight="1">
      <c r="A14" s="8"/>
      <c r="B14" s="16"/>
      <c r="C14" s="10"/>
      <c r="D14" s="26"/>
      <c r="E14" s="22"/>
      <c r="F14" s="7"/>
      <c r="G14" s="16"/>
      <c r="H14" s="12"/>
      <c r="I14" s="54"/>
    </row>
    <row r="15" ht="12.75" customHeight="1">
      <c r="A15" s="8"/>
      <c r="B15" s="16"/>
      <c r="C15" s="10"/>
      <c r="D15" s="26"/>
      <c r="E15" s="22"/>
      <c r="F15" s="7"/>
      <c r="G15" s="16"/>
      <c r="H15" s="12"/>
      <c r="I15" s="26"/>
    </row>
    <row r="16" ht="12.75" customHeight="1">
      <c r="A16" s="8"/>
      <c r="B16" s="16"/>
      <c r="C16" s="10"/>
      <c r="D16" s="26"/>
      <c r="E16" s="22"/>
      <c r="F16" s="7"/>
      <c r="G16" s="16"/>
      <c r="H16" s="12"/>
      <c r="I16" s="26"/>
    </row>
    <row r="17" ht="12.75" customHeight="1">
      <c r="A17" s="8"/>
      <c r="B17" s="16"/>
      <c r="C17" s="10"/>
      <c r="D17" s="26"/>
      <c r="E17" s="22"/>
      <c r="F17" s="7"/>
      <c r="G17" s="16"/>
      <c r="H17" s="7"/>
      <c r="I17" s="18"/>
    </row>
    <row r="18" ht="12.75" customHeight="1">
      <c r="A18" s="91"/>
      <c r="B18" s="105" t="s">
        <v>45</v>
      </c>
      <c r="C18" s="106"/>
      <c r="D18" s="158" t="str">
        <f>SUM(D3:D17)</f>
        <v>$43,670.47</v>
      </c>
      <c r="E18" s="21" t="str">
        <f>SUM(E3:E6)</f>
        <v>Rp485,501,191.00</v>
      </c>
      <c r="F18" s="7"/>
      <c r="G18" s="105"/>
      <c r="H18" s="160"/>
      <c r="I18" s="162"/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38" t="s">
        <v>96</v>
      </c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11"/>
      <c r="G1" s="7"/>
      <c r="H1" s="7"/>
      <c r="I1" s="7"/>
    </row>
    <row r="2" ht="12.75" customHeight="1">
      <c r="A2" s="8"/>
      <c r="B2" s="9"/>
      <c r="C2" s="10"/>
      <c r="D2" s="31"/>
      <c r="E2" s="32"/>
      <c r="F2" s="7"/>
      <c r="G2" s="7"/>
      <c r="H2" s="7"/>
      <c r="I2" s="7"/>
    </row>
    <row r="3" ht="12.75" customHeight="1">
      <c r="A3" s="33">
        <v>41846.0</v>
      </c>
      <c r="B3" s="9" t="s">
        <v>16</v>
      </c>
      <c r="C3" s="10"/>
      <c r="D3" s="34">
        <v>39921.25</v>
      </c>
      <c r="E3" s="35">
        <v>4.67877187E8</v>
      </c>
      <c r="F3" s="7"/>
      <c r="G3" s="7"/>
      <c r="H3" s="7"/>
      <c r="I3" s="7"/>
    </row>
    <row r="4" ht="12.75" customHeight="1">
      <c r="A4" s="8"/>
      <c r="B4" s="8"/>
      <c r="C4" s="10"/>
      <c r="D4" s="36"/>
      <c r="E4" s="37"/>
      <c r="F4" s="7"/>
      <c r="G4" s="38" t="s">
        <v>17</v>
      </c>
      <c r="H4" s="7"/>
      <c r="I4" s="39"/>
    </row>
    <row r="5" ht="12.75" customHeight="1">
      <c r="A5" s="27"/>
      <c r="B5" s="40"/>
      <c r="C5" s="28"/>
      <c r="D5" s="41"/>
      <c r="E5" s="42"/>
      <c r="F5" s="7"/>
      <c r="G5" s="43" t="s">
        <v>18</v>
      </c>
      <c r="H5" s="7"/>
      <c r="I5" s="44"/>
    </row>
    <row r="6" ht="12.75" customHeight="1">
      <c r="A6" s="27">
        <v>41867.0</v>
      </c>
      <c r="B6" s="40" t="s">
        <v>19</v>
      </c>
      <c r="C6" s="45">
        <v>1.0</v>
      </c>
      <c r="D6" s="41">
        <v>-24.95</v>
      </c>
      <c r="E6" s="42">
        <v>-289000.0</v>
      </c>
      <c r="F6" s="46"/>
      <c r="G6" s="43" t="s">
        <v>21</v>
      </c>
      <c r="H6" s="12"/>
      <c r="I6" s="47"/>
    </row>
    <row r="7" ht="12.75" customHeight="1">
      <c r="A7" s="50">
        <v>41870.0</v>
      </c>
      <c r="B7" s="96" t="s">
        <v>48</v>
      </c>
      <c r="C7" s="51">
        <v>2.0</v>
      </c>
      <c r="D7" s="94">
        <v>-1659.82</v>
      </c>
      <c r="E7" s="42">
        <v>-1.94E7</v>
      </c>
      <c r="F7" s="7"/>
      <c r="G7" s="43" t="s">
        <v>49</v>
      </c>
      <c r="H7" s="12"/>
      <c r="I7" s="47"/>
    </row>
    <row r="8" ht="12.75" customHeight="1">
      <c r="A8" s="27">
        <v>41860.0</v>
      </c>
      <c r="B8" s="40" t="s">
        <v>50</v>
      </c>
      <c r="C8" s="45">
        <v>1.0</v>
      </c>
      <c r="D8" s="41">
        <v>-95.82</v>
      </c>
      <c r="E8" s="42">
        <v>-1120000.0</v>
      </c>
      <c r="F8" s="7"/>
      <c r="G8" s="43" t="s">
        <v>51</v>
      </c>
      <c r="H8" s="12"/>
      <c r="I8" s="47"/>
    </row>
    <row r="9" ht="12.75" customHeight="1">
      <c r="A9" s="27">
        <v>41860.0</v>
      </c>
      <c r="B9" s="40" t="s">
        <v>52</v>
      </c>
      <c r="C9" s="45">
        <v>1.0</v>
      </c>
      <c r="D9" s="41">
        <v>231.01</v>
      </c>
      <c r="E9" s="69">
        <v>-2700000.0</v>
      </c>
      <c r="F9" s="7"/>
      <c r="G9" s="43" t="s">
        <v>53</v>
      </c>
      <c r="H9" s="12"/>
      <c r="I9" s="47"/>
    </row>
    <row r="10" ht="12.75" customHeight="1">
      <c r="A10" s="27">
        <v>41860.0</v>
      </c>
      <c r="B10" s="40" t="s">
        <v>54</v>
      </c>
      <c r="C10" s="45">
        <v>1.0</v>
      </c>
      <c r="D10" s="41">
        <v>-282.34</v>
      </c>
      <c r="E10" s="69">
        <v>-3300000.0</v>
      </c>
      <c r="F10" s="7"/>
      <c r="G10" s="43" t="s">
        <v>55</v>
      </c>
      <c r="H10" s="12"/>
      <c r="I10" s="47"/>
    </row>
    <row r="11" ht="12.75" customHeight="1">
      <c r="A11" s="27">
        <v>41877.0</v>
      </c>
      <c r="B11" s="40" t="s">
        <v>56</v>
      </c>
      <c r="C11" s="45">
        <v>2.0</v>
      </c>
      <c r="D11" s="41">
        <v>-17.04</v>
      </c>
      <c r="E11" s="69">
        <v>-200000.0</v>
      </c>
      <c r="F11" s="7"/>
      <c r="G11" s="43" t="s">
        <v>57</v>
      </c>
      <c r="H11" s="12"/>
      <c r="I11" s="47"/>
    </row>
    <row r="12" ht="12.75" customHeight="1">
      <c r="A12" s="78">
        <v>41877.0</v>
      </c>
      <c r="B12" s="40" t="s">
        <v>58</v>
      </c>
      <c r="C12" s="98">
        <v>1.0</v>
      </c>
      <c r="D12" s="41">
        <v>-17.04</v>
      </c>
      <c r="E12" s="69">
        <v>-200000.0</v>
      </c>
      <c r="F12" s="7"/>
      <c r="G12" s="43" t="s">
        <v>71</v>
      </c>
      <c r="H12" s="12"/>
      <c r="I12" s="47"/>
    </row>
    <row r="13" ht="12.75" customHeight="1">
      <c r="A13" s="78">
        <v>41877.0</v>
      </c>
      <c r="B13" s="40" t="s">
        <v>24</v>
      </c>
      <c r="C13" s="45">
        <v>1.0</v>
      </c>
      <c r="D13" s="41">
        <v>-21.29</v>
      </c>
      <c r="E13" s="69">
        <v>-250000.0</v>
      </c>
      <c r="F13" s="7"/>
      <c r="G13" s="43" t="s">
        <v>72</v>
      </c>
      <c r="H13" s="12"/>
      <c r="I13" s="47"/>
    </row>
    <row r="14" ht="12.75" customHeight="1">
      <c r="A14" s="27">
        <v>41880.0</v>
      </c>
      <c r="B14" s="40" t="s">
        <v>70</v>
      </c>
      <c r="C14" s="28">
        <v>2.0</v>
      </c>
      <c r="D14" s="41">
        <v>-1343.0</v>
      </c>
      <c r="E14" s="69">
        <v>-1.57E7</v>
      </c>
      <c r="F14" s="7"/>
      <c r="G14" s="57"/>
      <c r="H14" s="12"/>
      <c r="I14" s="47"/>
    </row>
    <row r="15" ht="12.75" customHeight="1">
      <c r="A15" s="100"/>
      <c r="B15" s="103" t="s">
        <v>77</v>
      </c>
      <c r="C15" s="100"/>
      <c r="D15" s="163" t="str">
        <f t="shared" ref="D15:E15" si="1">sum(D3:D14)</f>
        <v>$36,690.96</v>
      </c>
      <c r="E15" s="48" t="str">
        <f t="shared" si="1"/>
        <v>Rp424,718,187</v>
      </c>
      <c r="F15" s="7"/>
      <c r="G15" s="57"/>
      <c r="H15" s="12"/>
      <c r="I15" s="44"/>
    </row>
    <row r="16" ht="12.75" customHeight="1">
      <c r="A16" s="124">
        <v>41869.0</v>
      </c>
      <c r="B16" s="150" t="s">
        <v>85</v>
      </c>
      <c r="C16" s="155"/>
      <c r="D16" s="127">
        <v>12026.47</v>
      </c>
      <c r="E16" s="128"/>
      <c r="F16" s="7"/>
      <c r="G16" s="57"/>
      <c r="H16" s="12"/>
      <c r="I16" s="44"/>
    </row>
    <row r="17" ht="12.75" customHeight="1">
      <c r="A17" s="156">
        <v>41873.0</v>
      </c>
      <c r="B17" s="132" t="s">
        <v>97</v>
      </c>
      <c r="C17" s="133"/>
      <c r="D17" s="157">
        <v>-59.95</v>
      </c>
      <c r="E17" s="130"/>
      <c r="F17" s="7"/>
      <c r="G17" s="57"/>
      <c r="H17" s="7"/>
      <c r="I17" s="7"/>
    </row>
    <row r="18" ht="12.75" customHeight="1">
      <c r="A18" s="91"/>
      <c r="B18" s="91" t="s">
        <v>45</v>
      </c>
      <c r="C18" s="135"/>
      <c r="D18" s="136" t="str">
        <f>SUM(D15:D17)</f>
        <v>$48,657.48</v>
      </c>
      <c r="E18" s="137"/>
      <c r="F18" s="7"/>
      <c r="G18" s="57"/>
      <c r="H18" s="7"/>
      <c r="I18" s="7"/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38"/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13" t="s">
        <v>3</v>
      </c>
      <c r="E1" s="14" t="s">
        <v>8</v>
      </c>
      <c r="F1" s="15"/>
      <c r="G1" s="7"/>
      <c r="H1" s="7"/>
      <c r="I1" s="7"/>
    </row>
    <row r="2" ht="12.75" customHeight="1">
      <c r="A2" s="8"/>
      <c r="B2" s="16"/>
      <c r="C2" s="10"/>
      <c r="D2" s="18"/>
      <c r="E2" s="7"/>
      <c r="F2" s="7"/>
      <c r="G2" s="7"/>
      <c r="H2" s="7"/>
      <c r="I2" s="7"/>
    </row>
    <row r="3" ht="12.75" customHeight="1">
      <c r="A3" s="8"/>
      <c r="B3" s="19" t="s">
        <v>10</v>
      </c>
      <c r="C3" s="10"/>
      <c r="D3" s="20">
        <v>50137.0</v>
      </c>
      <c r="E3" s="21">
        <v>5.70625445E8</v>
      </c>
      <c r="F3" s="7"/>
      <c r="G3" s="7"/>
      <c r="H3" s="7"/>
      <c r="I3" s="7"/>
    </row>
    <row r="4" ht="12.75" customHeight="1">
      <c r="A4" s="8"/>
      <c r="B4" s="16"/>
      <c r="C4" s="10"/>
      <c r="D4" s="18"/>
      <c r="E4" s="22"/>
      <c r="F4" s="7"/>
      <c r="G4" s="23" t="s">
        <v>11</v>
      </c>
      <c r="H4" s="24" t="s">
        <v>2</v>
      </c>
      <c r="I4" s="25" t="s">
        <v>12</v>
      </c>
    </row>
    <row r="5" ht="12.75" customHeight="1">
      <c r="A5" s="8"/>
      <c r="B5" s="16"/>
      <c r="C5" s="10"/>
      <c r="D5" s="18"/>
      <c r="E5" s="22"/>
      <c r="F5" s="7"/>
      <c r="G5" s="16"/>
      <c r="H5" s="7"/>
      <c r="I5" s="26"/>
    </row>
    <row r="6" ht="12.75" customHeight="1">
      <c r="A6" s="8"/>
      <c r="B6" s="16" t="s">
        <v>13</v>
      </c>
      <c r="C6" s="28">
        <v>15.0</v>
      </c>
      <c r="D6" s="29">
        <v>-3000.0</v>
      </c>
      <c r="E6" s="30">
        <v>-3.4089E7</v>
      </c>
      <c r="F6" s="7"/>
      <c r="G6" s="16" t="s">
        <v>20</v>
      </c>
      <c r="H6" s="12">
        <v>1.0</v>
      </c>
      <c r="I6" s="29">
        <v>200.0</v>
      </c>
    </row>
    <row r="7" ht="12.75" customHeight="1">
      <c r="A7" s="8"/>
      <c r="B7" s="16"/>
      <c r="C7" s="10"/>
      <c r="D7" s="26"/>
      <c r="E7" s="97"/>
      <c r="F7" s="7"/>
      <c r="G7" s="16" t="s">
        <v>59</v>
      </c>
      <c r="H7" s="12">
        <v>1.0</v>
      </c>
      <c r="I7" s="29">
        <v>200.0</v>
      </c>
    </row>
    <row r="8" ht="12.75" customHeight="1">
      <c r="A8" s="8"/>
      <c r="B8" s="16" t="s">
        <v>60</v>
      </c>
      <c r="C8" s="28">
        <v>1.0</v>
      </c>
      <c r="D8" s="29">
        <v>-827.19</v>
      </c>
      <c r="E8" s="30">
        <v>-9400000.0</v>
      </c>
      <c r="F8" s="7"/>
      <c r="G8" s="16" t="s">
        <v>61</v>
      </c>
      <c r="H8" s="12">
        <v>1.0</v>
      </c>
      <c r="I8" s="29">
        <v>200.0</v>
      </c>
    </row>
    <row r="9" ht="12.75" customHeight="1">
      <c r="A9" s="8"/>
      <c r="B9" s="16" t="s">
        <v>62</v>
      </c>
      <c r="C9" s="28">
        <v>1.0</v>
      </c>
      <c r="D9" s="29">
        <v>-27.27</v>
      </c>
      <c r="E9" s="30">
        <v>-310000.0</v>
      </c>
      <c r="F9" s="7"/>
      <c r="G9" s="16" t="s">
        <v>63</v>
      </c>
      <c r="H9" s="12">
        <v>1.0</v>
      </c>
      <c r="I9" s="29">
        <v>200.0</v>
      </c>
    </row>
    <row r="10" ht="12.75" customHeight="1">
      <c r="A10" s="8"/>
      <c r="B10" s="16" t="s">
        <v>64</v>
      </c>
      <c r="C10" s="28">
        <v>3.0</v>
      </c>
      <c r="D10" s="29">
        <v>-110.0</v>
      </c>
      <c r="E10" s="30">
        <v>-1250000.0</v>
      </c>
      <c r="F10" s="7"/>
      <c r="G10" s="16" t="s">
        <v>65</v>
      </c>
      <c r="H10" s="12">
        <v>1.0</v>
      </c>
      <c r="I10" s="29">
        <v>200.0</v>
      </c>
    </row>
    <row r="11" ht="12.75" customHeight="1">
      <c r="A11" s="8"/>
      <c r="B11" s="16" t="s">
        <v>66</v>
      </c>
      <c r="C11" s="28">
        <v>3.0</v>
      </c>
      <c r="D11" s="29">
        <v>-118.79</v>
      </c>
      <c r="E11" s="30">
        <v>-1350000.0</v>
      </c>
      <c r="F11" s="7"/>
      <c r="G11" s="16" t="s">
        <v>67</v>
      </c>
      <c r="H11" s="12">
        <v>1.0</v>
      </c>
      <c r="I11" s="29">
        <v>200.0</v>
      </c>
    </row>
    <row r="12" ht="12.75" customHeight="1">
      <c r="A12" s="8"/>
      <c r="B12" s="16" t="s">
        <v>68</v>
      </c>
      <c r="C12" s="90">
        <v>12.0</v>
      </c>
      <c r="D12" s="29">
        <v>-1056.0</v>
      </c>
      <c r="E12" s="30">
        <v>-1.2E7</v>
      </c>
      <c r="F12" s="7"/>
      <c r="G12" s="16" t="s">
        <v>69</v>
      </c>
      <c r="H12" s="12">
        <v>1.0</v>
      </c>
      <c r="I12" s="29">
        <v>200.0</v>
      </c>
    </row>
    <row r="13" ht="12.75" customHeight="1">
      <c r="A13" s="8"/>
      <c r="B13" s="19" t="s">
        <v>70</v>
      </c>
      <c r="C13" s="28">
        <v>1.0</v>
      </c>
      <c r="D13" s="29">
        <v>-1000.0</v>
      </c>
      <c r="E13" s="99">
        <v>-1.1363E7</v>
      </c>
      <c r="F13" s="7"/>
      <c r="G13" s="16" t="s">
        <v>73</v>
      </c>
      <c r="H13" s="12">
        <v>1.0</v>
      </c>
      <c r="I13" s="29">
        <v>200.0</v>
      </c>
    </row>
    <row r="14" ht="12.75" customHeight="1">
      <c r="A14" s="8"/>
      <c r="B14" s="16"/>
      <c r="C14" s="10"/>
      <c r="D14" s="26"/>
      <c r="E14" s="22"/>
      <c r="F14" s="7"/>
      <c r="G14" s="16" t="s">
        <v>74</v>
      </c>
      <c r="H14" s="12">
        <v>1.0</v>
      </c>
      <c r="I14" s="29">
        <v>200.0</v>
      </c>
    </row>
    <row r="15" ht="12.75" customHeight="1">
      <c r="A15" s="8"/>
      <c r="B15" s="16"/>
      <c r="C15" s="10"/>
      <c r="D15" s="26"/>
      <c r="E15" s="22"/>
      <c r="F15" s="7"/>
      <c r="G15" s="16" t="s">
        <v>75</v>
      </c>
      <c r="H15" s="12">
        <v>4.0</v>
      </c>
      <c r="I15" s="29">
        <v>800.0</v>
      </c>
    </row>
    <row r="16" ht="12.75" customHeight="1">
      <c r="A16" s="8"/>
      <c r="B16" s="16"/>
      <c r="C16" s="10"/>
      <c r="D16" s="26"/>
      <c r="E16" s="22"/>
      <c r="F16" s="7"/>
      <c r="G16" s="16" t="s">
        <v>76</v>
      </c>
      <c r="H16" s="12">
        <v>2.0</v>
      </c>
      <c r="I16" s="29">
        <v>400.0</v>
      </c>
    </row>
    <row r="17" ht="12.75" customHeight="1">
      <c r="A17" s="8"/>
      <c r="B17" s="16"/>
      <c r="C17" s="10"/>
      <c r="D17" s="26"/>
      <c r="E17" s="22"/>
      <c r="F17" s="7"/>
      <c r="G17" s="16"/>
      <c r="H17" s="7"/>
      <c r="I17" s="104"/>
    </row>
    <row r="18" ht="12.75" customHeight="1">
      <c r="A18" s="91"/>
      <c r="B18" s="105" t="s">
        <v>45</v>
      </c>
      <c r="C18" s="106"/>
      <c r="D18" s="159" t="str">
        <f>SUM(D3:D17)</f>
        <v>$43,997.75</v>
      </c>
      <c r="E18" s="21" t="str">
        <f>SUM(E3:E13)</f>
        <v>Rp500,863,445.00</v>
      </c>
      <c r="F18" s="7"/>
      <c r="G18" s="105" t="s">
        <v>45</v>
      </c>
      <c r="H18" s="161" t="str">
        <f t="shared" ref="H18:I18" si="1">SUM(H6:H16)</f>
        <v>15</v>
      </c>
      <c r="I18" s="164" t="str">
        <f t="shared" si="1"/>
        <v>$3,000.00</v>
      </c>
    </row>
    <row r="19" ht="12.75" customHeight="1">
      <c r="A19" s="7"/>
      <c r="B19" s="7"/>
      <c r="C19" s="7"/>
      <c r="D19" s="7"/>
      <c r="E19" s="4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4"/>
      <c r="F20" s="7"/>
      <c r="G20" s="165" t="s">
        <v>98</v>
      </c>
      <c r="H20" s="7"/>
      <c r="I20" s="7"/>
    </row>
    <row r="21" ht="12.75" customHeight="1">
      <c r="A21" s="7"/>
      <c r="B21" s="7"/>
      <c r="C21" s="7"/>
      <c r="D21" s="7"/>
      <c r="E21" s="44"/>
      <c r="F21" s="7"/>
      <c r="G21" s="7"/>
      <c r="H21" s="7"/>
      <c r="I21" s="7"/>
    </row>
  </sheetData>
  <drawing r:id="rId1"/>
</worksheet>
</file>